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lvari contab\My documents\an 2021\Machete programe CNAS\"/>
    </mc:Choice>
  </mc:AlternateContent>
  <xr:revisionPtr revIDLastSave="0" documentId="13_ncr:1_{CD9AE10C-AFD7-4B39-BCFE-4565E084B15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heet1" sheetId="2" r:id="rId1"/>
    <sheet name="executie PNS" sheetId="1" r:id="rId2"/>
  </sheets>
  <definedNames>
    <definedName name="_xlnm.Database">#REF!</definedName>
    <definedName name="_xlnm.Print_Area" localSheetId="1">'executie PNS'!$A$1:$H$166</definedName>
    <definedName name="_xlnm.Print_Titles" localSheetId="1">'executie PNS'!$1:$11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2" i="1" l="1"/>
  <c r="E39" i="1" l="1"/>
  <c r="D39" i="1"/>
  <c r="E25" i="1"/>
  <c r="D25" i="1"/>
  <c r="I145" i="1" l="1"/>
  <c r="I144" i="1"/>
  <c r="I143" i="1"/>
  <c r="I142" i="1"/>
  <c r="I141" i="1" s="1"/>
  <c r="K141" i="1"/>
  <c r="J141" i="1"/>
  <c r="I140" i="1"/>
  <c r="I139" i="1"/>
  <c r="I138" i="1"/>
  <c r="I137" i="1"/>
  <c r="I136" i="1"/>
  <c r="I135" i="1"/>
  <c r="I134" i="1"/>
  <c r="K133" i="1"/>
  <c r="J133" i="1"/>
  <c r="I132" i="1"/>
  <c r="I131" i="1"/>
  <c r="I130" i="1"/>
  <c r="I129" i="1"/>
  <c r="I128" i="1"/>
  <c r="I127" i="1"/>
  <c r="I126" i="1"/>
  <c r="I125" i="1"/>
  <c r="K124" i="1"/>
  <c r="J124" i="1"/>
  <c r="I123" i="1"/>
  <c r="K122" i="1"/>
  <c r="K121" i="1" s="1"/>
  <c r="J122" i="1"/>
  <c r="I119" i="1"/>
  <c r="I118" i="1"/>
  <c r="K117" i="1"/>
  <c r="J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K102" i="1"/>
  <c r="J102" i="1"/>
  <c r="I101" i="1"/>
  <c r="I100" i="1"/>
  <c r="I99" i="1"/>
  <c r="I98" i="1"/>
  <c r="I97" i="1"/>
  <c r="I96" i="1"/>
  <c r="I95" i="1"/>
  <c r="I94" i="1"/>
  <c r="I93" i="1"/>
  <c r="I92" i="1"/>
  <c r="K91" i="1"/>
  <c r="J91" i="1"/>
  <c r="I90" i="1"/>
  <c r="I89" i="1"/>
  <c r="L89" i="1" s="1"/>
  <c r="I88" i="1"/>
  <c r="K87" i="1"/>
  <c r="J87" i="1"/>
  <c r="I87" i="1"/>
  <c r="I86" i="1"/>
  <c r="I85" i="1"/>
  <c r="I84" i="1"/>
  <c r="I83" i="1"/>
  <c r="K82" i="1"/>
  <c r="J82" i="1"/>
  <c r="I81" i="1"/>
  <c r="I80" i="1"/>
  <c r="I79" i="1"/>
  <c r="I78" i="1"/>
  <c r="I77" i="1"/>
  <c r="I76" i="1"/>
  <c r="K75" i="1"/>
  <c r="J75" i="1"/>
  <c r="I75" i="1" s="1"/>
  <c r="I74" i="1"/>
  <c r="I73" i="1"/>
  <c r="I72" i="1"/>
  <c r="K71" i="1"/>
  <c r="J71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K39" i="1"/>
  <c r="J39" i="1"/>
  <c r="J35" i="1" s="1"/>
  <c r="I38" i="1"/>
  <c r="I37" i="1"/>
  <c r="K36" i="1"/>
  <c r="J36" i="1"/>
  <c r="I34" i="1"/>
  <c r="I33" i="1"/>
  <c r="K32" i="1"/>
  <c r="J32" i="1"/>
  <c r="I31" i="1"/>
  <c r="I30" i="1"/>
  <c r="I29" i="1"/>
  <c r="I28" i="1"/>
  <c r="I27" i="1"/>
  <c r="I26" i="1"/>
  <c r="K25" i="1"/>
  <c r="J25" i="1"/>
  <c r="I25" i="1" s="1"/>
  <c r="I24" i="1"/>
  <c r="I23" i="1"/>
  <c r="I22" i="1"/>
  <c r="K21" i="1"/>
  <c r="J21" i="1"/>
  <c r="J19" i="1" s="1"/>
  <c r="I20" i="1"/>
  <c r="I18" i="1"/>
  <c r="I17" i="1"/>
  <c r="I16" i="1"/>
  <c r="I15" i="1"/>
  <c r="I14" i="1"/>
  <c r="I13" i="1"/>
  <c r="K12" i="1"/>
  <c r="J12" i="1"/>
  <c r="E21" i="1"/>
  <c r="M13" i="1"/>
  <c r="P13" i="1" s="1"/>
  <c r="N13" i="1"/>
  <c r="Q13" i="1" s="1"/>
  <c r="M14" i="1"/>
  <c r="P14" i="1" s="1"/>
  <c r="N14" i="1"/>
  <c r="Q14" i="1" s="1"/>
  <c r="M15" i="1"/>
  <c r="P15" i="1" s="1"/>
  <c r="N15" i="1"/>
  <c r="Q15" i="1" s="1"/>
  <c r="M16" i="1"/>
  <c r="P16" i="1" s="1"/>
  <c r="N16" i="1"/>
  <c r="Q16" i="1" s="1"/>
  <c r="M17" i="1"/>
  <c r="P17" i="1" s="1"/>
  <c r="N17" i="1"/>
  <c r="Q17" i="1" s="1"/>
  <c r="M18" i="1"/>
  <c r="P18" i="1" s="1"/>
  <c r="N18" i="1"/>
  <c r="Q18" i="1" s="1"/>
  <c r="M20" i="1"/>
  <c r="P20" i="1" s="1"/>
  <c r="N20" i="1"/>
  <c r="Q20" i="1" s="1"/>
  <c r="M22" i="1"/>
  <c r="P22" i="1" s="1"/>
  <c r="N22" i="1"/>
  <c r="Q22" i="1" s="1"/>
  <c r="M23" i="1"/>
  <c r="P23" i="1" s="1"/>
  <c r="N23" i="1"/>
  <c r="Q23" i="1" s="1"/>
  <c r="M24" i="1"/>
  <c r="P24" i="1" s="1"/>
  <c r="N24" i="1"/>
  <c r="Q24" i="1" s="1"/>
  <c r="N25" i="1"/>
  <c r="Q25" i="1" s="1"/>
  <c r="M26" i="1"/>
  <c r="P26" i="1" s="1"/>
  <c r="N26" i="1"/>
  <c r="Q26" i="1" s="1"/>
  <c r="M27" i="1"/>
  <c r="P27" i="1" s="1"/>
  <c r="N27" i="1"/>
  <c r="Q27" i="1" s="1"/>
  <c r="M28" i="1"/>
  <c r="P28" i="1" s="1"/>
  <c r="N28" i="1"/>
  <c r="Q28" i="1" s="1"/>
  <c r="L29" i="1"/>
  <c r="M29" i="1"/>
  <c r="P29" i="1" s="1"/>
  <c r="N29" i="1"/>
  <c r="Q29" i="1" s="1"/>
  <c r="M30" i="1"/>
  <c r="P30" i="1" s="1"/>
  <c r="N30" i="1"/>
  <c r="Q30" i="1" s="1"/>
  <c r="M31" i="1"/>
  <c r="P31" i="1" s="1"/>
  <c r="N31" i="1"/>
  <c r="Q31" i="1" s="1"/>
  <c r="M33" i="1"/>
  <c r="P33" i="1" s="1"/>
  <c r="N33" i="1"/>
  <c r="Q33" i="1" s="1"/>
  <c r="L34" i="1"/>
  <c r="M34" i="1"/>
  <c r="P34" i="1" s="1"/>
  <c r="N34" i="1"/>
  <c r="Q34" i="1" s="1"/>
  <c r="M36" i="1"/>
  <c r="M37" i="1"/>
  <c r="P37" i="1" s="1"/>
  <c r="N37" i="1"/>
  <c r="Q37" i="1" s="1"/>
  <c r="M38" i="1"/>
  <c r="P38" i="1" s="1"/>
  <c r="N38" i="1"/>
  <c r="Q38" i="1" s="1"/>
  <c r="M39" i="1"/>
  <c r="P39" i="1" s="1"/>
  <c r="M40" i="1"/>
  <c r="P40" i="1" s="1"/>
  <c r="N40" i="1"/>
  <c r="Q40" i="1" s="1"/>
  <c r="L41" i="1"/>
  <c r="M41" i="1"/>
  <c r="P41" i="1" s="1"/>
  <c r="N41" i="1"/>
  <c r="Q41" i="1" s="1"/>
  <c r="M42" i="1"/>
  <c r="P42" i="1" s="1"/>
  <c r="N42" i="1"/>
  <c r="Q42" i="1" s="1"/>
  <c r="M43" i="1"/>
  <c r="P43" i="1" s="1"/>
  <c r="N43" i="1"/>
  <c r="Q43" i="1" s="1"/>
  <c r="L44" i="1"/>
  <c r="M44" i="1"/>
  <c r="P44" i="1" s="1"/>
  <c r="N44" i="1"/>
  <c r="Q44" i="1" s="1"/>
  <c r="M45" i="1"/>
  <c r="P45" i="1" s="1"/>
  <c r="N45" i="1"/>
  <c r="Q45" i="1" s="1"/>
  <c r="M46" i="1"/>
  <c r="P46" i="1" s="1"/>
  <c r="N46" i="1"/>
  <c r="Q46" i="1" s="1"/>
  <c r="M47" i="1"/>
  <c r="P47" i="1" s="1"/>
  <c r="N47" i="1"/>
  <c r="Q47" i="1" s="1"/>
  <c r="L48" i="1"/>
  <c r="M48" i="1"/>
  <c r="P48" i="1" s="1"/>
  <c r="N48" i="1"/>
  <c r="Q48" i="1" s="1"/>
  <c r="M49" i="1"/>
  <c r="P49" i="1" s="1"/>
  <c r="N49" i="1"/>
  <c r="Q49" i="1" s="1"/>
  <c r="M50" i="1"/>
  <c r="P50" i="1" s="1"/>
  <c r="N50" i="1"/>
  <c r="Q50" i="1" s="1"/>
  <c r="M51" i="1"/>
  <c r="P51" i="1" s="1"/>
  <c r="N51" i="1"/>
  <c r="Q51" i="1" s="1"/>
  <c r="M52" i="1"/>
  <c r="P52" i="1" s="1"/>
  <c r="N52" i="1"/>
  <c r="Q52" i="1" s="1"/>
  <c r="M53" i="1"/>
  <c r="P53" i="1" s="1"/>
  <c r="N53" i="1"/>
  <c r="Q53" i="1" s="1"/>
  <c r="L54" i="1"/>
  <c r="M54" i="1"/>
  <c r="P54" i="1" s="1"/>
  <c r="N54" i="1"/>
  <c r="Q54" i="1" s="1"/>
  <c r="M55" i="1"/>
  <c r="P55" i="1" s="1"/>
  <c r="N55" i="1"/>
  <c r="Q55" i="1" s="1"/>
  <c r="M56" i="1"/>
  <c r="P56" i="1" s="1"/>
  <c r="N56" i="1"/>
  <c r="Q56" i="1" s="1"/>
  <c r="M57" i="1"/>
  <c r="P57" i="1" s="1"/>
  <c r="N57" i="1"/>
  <c r="Q57" i="1" s="1"/>
  <c r="L58" i="1"/>
  <c r="M58" i="1"/>
  <c r="P58" i="1" s="1"/>
  <c r="N58" i="1"/>
  <c r="Q58" i="1" s="1"/>
  <c r="M59" i="1"/>
  <c r="P59" i="1" s="1"/>
  <c r="N59" i="1"/>
  <c r="Q59" i="1" s="1"/>
  <c r="M60" i="1"/>
  <c r="P60" i="1" s="1"/>
  <c r="N60" i="1"/>
  <c r="Q60" i="1" s="1"/>
  <c r="M61" i="1"/>
  <c r="P61" i="1" s="1"/>
  <c r="N61" i="1"/>
  <c r="Q61" i="1" s="1"/>
  <c r="M62" i="1"/>
  <c r="P62" i="1" s="1"/>
  <c r="N62" i="1"/>
  <c r="Q62" i="1" s="1"/>
  <c r="M63" i="1"/>
  <c r="P63" i="1" s="1"/>
  <c r="N63" i="1"/>
  <c r="Q63" i="1" s="1"/>
  <c r="L64" i="1"/>
  <c r="M64" i="1"/>
  <c r="P64" i="1" s="1"/>
  <c r="N64" i="1"/>
  <c r="Q64" i="1" s="1"/>
  <c r="M65" i="1"/>
  <c r="P65" i="1" s="1"/>
  <c r="N65" i="1"/>
  <c r="Q65" i="1" s="1"/>
  <c r="M66" i="1"/>
  <c r="P66" i="1" s="1"/>
  <c r="N66" i="1"/>
  <c r="Q66" i="1" s="1"/>
  <c r="M67" i="1"/>
  <c r="P67" i="1" s="1"/>
  <c r="N67" i="1"/>
  <c r="Q67" i="1" s="1"/>
  <c r="L68" i="1"/>
  <c r="M68" i="1"/>
  <c r="P68" i="1" s="1"/>
  <c r="N68" i="1"/>
  <c r="Q68" i="1" s="1"/>
  <c r="M69" i="1"/>
  <c r="P69" i="1" s="1"/>
  <c r="N69" i="1"/>
  <c r="Q69" i="1" s="1"/>
  <c r="M71" i="1"/>
  <c r="M72" i="1"/>
  <c r="P72" i="1" s="1"/>
  <c r="N72" i="1"/>
  <c r="Q72" i="1" s="1"/>
  <c r="M73" i="1"/>
  <c r="P73" i="1" s="1"/>
  <c r="N73" i="1"/>
  <c r="Q73" i="1" s="1"/>
  <c r="L74" i="1"/>
  <c r="M74" i="1"/>
  <c r="P74" i="1" s="1"/>
  <c r="N74" i="1"/>
  <c r="Q74" i="1" s="1"/>
  <c r="M76" i="1"/>
  <c r="P76" i="1" s="1"/>
  <c r="N76" i="1"/>
  <c r="Q76" i="1" s="1"/>
  <c r="M77" i="1"/>
  <c r="P77" i="1" s="1"/>
  <c r="N77" i="1"/>
  <c r="Q77" i="1" s="1"/>
  <c r="M78" i="1"/>
  <c r="P78" i="1" s="1"/>
  <c r="N78" i="1"/>
  <c r="Q78" i="1" s="1"/>
  <c r="M79" i="1"/>
  <c r="P79" i="1" s="1"/>
  <c r="N79" i="1"/>
  <c r="Q79" i="1" s="1"/>
  <c r="M80" i="1"/>
  <c r="P80" i="1" s="1"/>
  <c r="N80" i="1"/>
  <c r="Q80" i="1" s="1"/>
  <c r="M81" i="1"/>
  <c r="P81" i="1" s="1"/>
  <c r="N81" i="1"/>
  <c r="Q81" i="1" s="1"/>
  <c r="M83" i="1"/>
  <c r="P83" i="1" s="1"/>
  <c r="N83" i="1"/>
  <c r="Q83" i="1" s="1"/>
  <c r="M84" i="1"/>
  <c r="P84" i="1" s="1"/>
  <c r="N84" i="1"/>
  <c r="Q84" i="1" s="1"/>
  <c r="M85" i="1"/>
  <c r="P85" i="1" s="1"/>
  <c r="N85" i="1"/>
  <c r="Q85" i="1" s="1"/>
  <c r="L86" i="1"/>
  <c r="M86" i="1"/>
  <c r="P86" i="1" s="1"/>
  <c r="N86" i="1"/>
  <c r="Q86" i="1" s="1"/>
  <c r="M88" i="1"/>
  <c r="P88" i="1" s="1"/>
  <c r="N88" i="1"/>
  <c r="Q88" i="1" s="1"/>
  <c r="M89" i="1"/>
  <c r="P89" i="1" s="1"/>
  <c r="N89" i="1"/>
  <c r="Q89" i="1" s="1"/>
  <c r="M90" i="1"/>
  <c r="P90" i="1" s="1"/>
  <c r="N90" i="1"/>
  <c r="Q90" i="1" s="1"/>
  <c r="M92" i="1"/>
  <c r="P92" i="1" s="1"/>
  <c r="N92" i="1"/>
  <c r="Q92" i="1" s="1"/>
  <c r="M93" i="1"/>
  <c r="P93" i="1" s="1"/>
  <c r="N93" i="1"/>
  <c r="Q93" i="1" s="1"/>
  <c r="L94" i="1"/>
  <c r="M94" i="1"/>
  <c r="P94" i="1" s="1"/>
  <c r="N94" i="1"/>
  <c r="Q94" i="1" s="1"/>
  <c r="M95" i="1"/>
  <c r="P95" i="1" s="1"/>
  <c r="N95" i="1"/>
  <c r="Q95" i="1" s="1"/>
  <c r="M96" i="1"/>
  <c r="P96" i="1" s="1"/>
  <c r="N96" i="1"/>
  <c r="Q96" i="1" s="1"/>
  <c r="M97" i="1"/>
  <c r="P97" i="1" s="1"/>
  <c r="N97" i="1"/>
  <c r="Q97" i="1" s="1"/>
  <c r="M98" i="1"/>
  <c r="P98" i="1" s="1"/>
  <c r="N98" i="1"/>
  <c r="Q98" i="1" s="1"/>
  <c r="M99" i="1"/>
  <c r="P99" i="1" s="1"/>
  <c r="N99" i="1"/>
  <c r="Q99" i="1" s="1"/>
  <c r="M100" i="1"/>
  <c r="P100" i="1" s="1"/>
  <c r="N100" i="1"/>
  <c r="Q100" i="1" s="1"/>
  <c r="L101" i="1"/>
  <c r="M101" i="1"/>
  <c r="P101" i="1" s="1"/>
  <c r="N101" i="1"/>
  <c r="Q101" i="1" s="1"/>
  <c r="M102" i="1"/>
  <c r="M103" i="1"/>
  <c r="P103" i="1" s="1"/>
  <c r="N103" i="1"/>
  <c r="Q103" i="1" s="1"/>
  <c r="M104" i="1"/>
  <c r="P104" i="1" s="1"/>
  <c r="N104" i="1"/>
  <c r="Q104" i="1" s="1"/>
  <c r="L105" i="1"/>
  <c r="M105" i="1"/>
  <c r="P105" i="1" s="1"/>
  <c r="N105" i="1"/>
  <c r="Q105" i="1" s="1"/>
  <c r="M106" i="1"/>
  <c r="P106" i="1" s="1"/>
  <c r="N106" i="1"/>
  <c r="Q106" i="1" s="1"/>
  <c r="M107" i="1"/>
  <c r="P107" i="1" s="1"/>
  <c r="N107" i="1"/>
  <c r="Q107" i="1" s="1"/>
  <c r="M108" i="1"/>
  <c r="P108" i="1" s="1"/>
  <c r="N108" i="1"/>
  <c r="Q108" i="1" s="1"/>
  <c r="L109" i="1"/>
  <c r="M109" i="1"/>
  <c r="P109" i="1" s="1"/>
  <c r="N109" i="1"/>
  <c r="Q109" i="1" s="1"/>
  <c r="M110" i="1"/>
  <c r="P110" i="1" s="1"/>
  <c r="N110" i="1"/>
  <c r="Q110" i="1" s="1"/>
  <c r="M111" i="1"/>
  <c r="P111" i="1" s="1"/>
  <c r="N111" i="1"/>
  <c r="Q111" i="1" s="1"/>
  <c r="M112" i="1"/>
  <c r="P112" i="1" s="1"/>
  <c r="N112" i="1"/>
  <c r="Q112" i="1" s="1"/>
  <c r="L113" i="1"/>
  <c r="M113" i="1"/>
  <c r="P113" i="1" s="1"/>
  <c r="N113" i="1"/>
  <c r="Q113" i="1" s="1"/>
  <c r="M114" i="1"/>
  <c r="P114" i="1" s="1"/>
  <c r="N114" i="1"/>
  <c r="Q114" i="1" s="1"/>
  <c r="M115" i="1"/>
  <c r="P115" i="1" s="1"/>
  <c r="N115" i="1"/>
  <c r="Q115" i="1" s="1"/>
  <c r="M116" i="1"/>
  <c r="P116" i="1" s="1"/>
  <c r="N116" i="1"/>
  <c r="Q116" i="1" s="1"/>
  <c r="M118" i="1"/>
  <c r="P118" i="1" s="1"/>
  <c r="N118" i="1"/>
  <c r="Q118" i="1" s="1"/>
  <c r="M119" i="1"/>
  <c r="P119" i="1" s="1"/>
  <c r="N119" i="1"/>
  <c r="Q119" i="1" s="1"/>
  <c r="M123" i="1"/>
  <c r="P123" i="1" s="1"/>
  <c r="N123" i="1"/>
  <c r="Q123" i="1" s="1"/>
  <c r="M125" i="1"/>
  <c r="P125" i="1" s="1"/>
  <c r="N125" i="1"/>
  <c r="Q125" i="1" s="1"/>
  <c r="M126" i="1"/>
  <c r="P126" i="1" s="1"/>
  <c r="N126" i="1"/>
  <c r="Q126" i="1" s="1"/>
  <c r="M127" i="1"/>
  <c r="P127" i="1" s="1"/>
  <c r="N127" i="1"/>
  <c r="Q127" i="1" s="1"/>
  <c r="M128" i="1"/>
  <c r="P128" i="1" s="1"/>
  <c r="N128" i="1"/>
  <c r="Q128" i="1" s="1"/>
  <c r="M129" i="1"/>
  <c r="P129" i="1" s="1"/>
  <c r="N129" i="1"/>
  <c r="Q129" i="1" s="1"/>
  <c r="M130" i="1"/>
  <c r="P130" i="1" s="1"/>
  <c r="N130" i="1"/>
  <c r="Q130" i="1" s="1"/>
  <c r="M131" i="1"/>
  <c r="P131" i="1" s="1"/>
  <c r="N131" i="1"/>
  <c r="Q131" i="1" s="1"/>
  <c r="M132" i="1"/>
  <c r="P132" i="1" s="1"/>
  <c r="N132" i="1"/>
  <c r="Q132" i="1" s="1"/>
  <c r="M134" i="1"/>
  <c r="P134" i="1" s="1"/>
  <c r="N134" i="1"/>
  <c r="Q134" i="1" s="1"/>
  <c r="M135" i="1"/>
  <c r="P135" i="1" s="1"/>
  <c r="N135" i="1"/>
  <c r="Q135" i="1" s="1"/>
  <c r="M136" i="1"/>
  <c r="P136" i="1" s="1"/>
  <c r="N136" i="1"/>
  <c r="Q136" i="1" s="1"/>
  <c r="L137" i="1"/>
  <c r="M137" i="1"/>
  <c r="P137" i="1" s="1"/>
  <c r="N137" i="1"/>
  <c r="Q137" i="1" s="1"/>
  <c r="M138" i="1"/>
  <c r="P138" i="1" s="1"/>
  <c r="N138" i="1"/>
  <c r="Q138" i="1" s="1"/>
  <c r="M139" i="1"/>
  <c r="P139" i="1" s="1"/>
  <c r="N139" i="1"/>
  <c r="Q139" i="1" s="1"/>
  <c r="M140" i="1"/>
  <c r="P140" i="1" s="1"/>
  <c r="N140" i="1"/>
  <c r="Q140" i="1" s="1"/>
  <c r="M142" i="1"/>
  <c r="P142" i="1" s="1"/>
  <c r="N142" i="1"/>
  <c r="Q142" i="1" s="1"/>
  <c r="M143" i="1"/>
  <c r="P143" i="1" s="1"/>
  <c r="N143" i="1"/>
  <c r="Q143" i="1" s="1"/>
  <c r="L144" i="1"/>
  <c r="M144" i="1"/>
  <c r="P144" i="1" s="1"/>
  <c r="N144" i="1"/>
  <c r="Q144" i="1" s="1"/>
  <c r="M145" i="1"/>
  <c r="P145" i="1" s="1"/>
  <c r="N145" i="1"/>
  <c r="Q145" i="1" s="1"/>
  <c r="F145" i="1"/>
  <c r="L145" i="1" s="1"/>
  <c r="F144" i="1"/>
  <c r="F143" i="1"/>
  <c r="L143" i="1" s="1"/>
  <c r="H141" i="1"/>
  <c r="N141" i="1" s="1"/>
  <c r="G141" i="1"/>
  <c r="M141" i="1" s="1"/>
  <c r="F140" i="1"/>
  <c r="F139" i="1"/>
  <c r="L139" i="1" s="1"/>
  <c r="F138" i="1"/>
  <c r="L138" i="1" s="1"/>
  <c r="F137" i="1"/>
  <c r="F136" i="1"/>
  <c r="F135" i="1"/>
  <c r="L135" i="1" s="1"/>
  <c r="F134" i="1"/>
  <c r="L134" i="1" s="1"/>
  <c r="H133" i="1"/>
  <c r="G133" i="1"/>
  <c r="F132" i="1"/>
  <c r="L132" i="1" s="1"/>
  <c r="F131" i="1"/>
  <c r="L131" i="1" s="1"/>
  <c r="F130" i="1"/>
  <c r="L130" i="1" s="1"/>
  <c r="F129" i="1"/>
  <c r="L129" i="1" s="1"/>
  <c r="F128" i="1"/>
  <c r="L128" i="1" s="1"/>
  <c r="F127" i="1"/>
  <c r="L127" i="1" s="1"/>
  <c r="F126" i="1"/>
  <c r="L126" i="1" s="1"/>
  <c r="F125" i="1"/>
  <c r="L125" i="1" s="1"/>
  <c r="H124" i="1"/>
  <c r="H121" i="1" s="1"/>
  <c r="G124" i="1"/>
  <c r="F123" i="1"/>
  <c r="L123" i="1" s="1"/>
  <c r="H122" i="1"/>
  <c r="G122" i="1"/>
  <c r="F119" i="1"/>
  <c r="L119" i="1" s="1"/>
  <c r="F118" i="1"/>
  <c r="L118" i="1" s="1"/>
  <c r="H117" i="1"/>
  <c r="G117" i="1"/>
  <c r="M117" i="1" s="1"/>
  <c r="F116" i="1"/>
  <c r="L116" i="1" s="1"/>
  <c r="F115" i="1"/>
  <c r="L115" i="1" s="1"/>
  <c r="F114" i="1"/>
  <c r="L114" i="1" s="1"/>
  <c r="F113" i="1"/>
  <c r="F112" i="1"/>
  <c r="L112" i="1" s="1"/>
  <c r="F111" i="1"/>
  <c r="L111" i="1" s="1"/>
  <c r="F110" i="1"/>
  <c r="L110" i="1" s="1"/>
  <c r="F109" i="1"/>
  <c r="F108" i="1"/>
  <c r="L108" i="1" s="1"/>
  <c r="F107" i="1"/>
  <c r="L107" i="1" s="1"/>
  <c r="F106" i="1"/>
  <c r="L106" i="1" s="1"/>
  <c r="F105" i="1"/>
  <c r="F104" i="1"/>
  <c r="L104" i="1" s="1"/>
  <c r="F103" i="1"/>
  <c r="L103" i="1" s="1"/>
  <c r="H102" i="1"/>
  <c r="N102" i="1" s="1"/>
  <c r="G102" i="1"/>
  <c r="F101" i="1"/>
  <c r="F100" i="1"/>
  <c r="L100" i="1" s="1"/>
  <c r="F99" i="1"/>
  <c r="L99" i="1" s="1"/>
  <c r="F98" i="1"/>
  <c r="L98" i="1" s="1"/>
  <c r="F97" i="1"/>
  <c r="L97" i="1" s="1"/>
  <c r="F96" i="1"/>
  <c r="F95" i="1"/>
  <c r="L95" i="1" s="1"/>
  <c r="F94" i="1"/>
  <c r="F93" i="1"/>
  <c r="L93" i="1" s="1"/>
  <c r="F92" i="1"/>
  <c r="L92" i="1" s="1"/>
  <c r="H91" i="1"/>
  <c r="G91" i="1"/>
  <c r="F91" i="1" s="1"/>
  <c r="F90" i="1"/>
  <c r="L90" i="1" s="1"/>
  <c r="F89" i="1"/>
  <c r="F88" i="1"/>
  <c r="L88" i="1" s="1"/>
  <c r="H87" i="1"/>
  <c r="N87" i="1" s="1"/>
  <c r="G87" i="1"/>
  <c r="F87" i="1" s="1"/>
  <c r="L87" i="1" s="1"/>
  <c r="F86" i="1"/>
  <c r="F85" i="1"/>
  <c r="L85" i="1" s="1"/>
  <c r="F84" i="1"/>
  <c r="L84" i="1" s="1"/>
  <c r="F83" i="1"/>
  <c r="L83" i="1" s="1"/>
  <c r="H82" i="1"/>
  <c r="N82" i="1" s="1"/>
  <c r="G82" i="1"/>
  <c r="M82" i="1" s="1"/>
  <c r="F82" i="1"/>
  <c r="F81" i="1"/>
  <c r="L81" i="1" s="1"/>
  <c r="F80" i="1"/>
  <c r="L80" i="1" s="1"/>
  <c r="F79" i="1"/>
  <c r="L79" i="1" s="1"/>
  <c r="F78" i="1"/>
  <c r="L78" i="1" s="1"/>
  <c r="F77" i="1"/>
  <c r="L77" i="1" s="1"/>
  <c r="F76" i="1"/>
  <c r="L76" i="1" s="1"/>
  <c r="H75" i="1"/>
  <c r="N75" i="1" s="1"/>
  <c r="G75" i="1"/>
  <c r="F74" i="1"/>
  <c r="F73" i="1"/>
  <c r="L73" i="1" s="1"/>
  <c r="F72" i="1"/>
  <c r="L72" i="1" s="1"/>
  <c r="H71" i="1"/>
  <c r="F71" i="1" s="1"/>
  <c r="G71" i="1"/>
  <c r="F69" i="1"/>
  <c r="L69" i="1" s="1"/>
  <c r="F68" i="1"/>
  <c r="F67" i="1"/>
  <c r="L67" i="1" s="1"/>
  <c r="F66" i="1"/>
  <c r="L66" i="1" s="1"/>
  <c r="F65" i="1"/>
  <c r="L65" i="1" s="1"/>
  <c r="F64" i="1"/>
  <c r="F63" i="1"/>
  <c r="L63" i="1" s="1"/>
  <c r="F62" i="1"/>
  <c r="L62" i="1" s="1"/>
  <c r="F61" i="1"/>
  <c r="L61" i="1" s="1"/>
  <c r="F60" i="1"/>
  <c r="L60" i="1" s="1"/>
  <c r="F59" i="1"/>
  <c r="L59" i="1" s="1"/>
  <c r="F58" i="1"/>
  <c r="F57" i="1"/>
  <c r="L57" i="1" s="1"/>
  <c r="F56" i="1"/>
  <c r="L56" i="1" s="1"/>
  <c r="F55" i="1"/>
  <c r="L55" i="1" s="1"/>
  <c r="F54" i="1"/>
  <c r="F53" i="1"/>
  <c r="L53" i="1" s="1"/>
  <c r="F52" i="1"/>
  <c r="L52" i="1" s="1"/>
  <c r="F51" i="1"/>
  <c r="F50" i="1"/>
  <c r="L50" i="1" s="1"/>
  <c r="F49" i="1"/>
  <c r="L49" i="1" s="1"/>
  <c r="F48" i="1"/>
  <c r="F47" i="1"/>
  <c r="L47" i="1" s="1"/>
  <c r="F46" i="1"/>
  <c r="L46" i="1" s="1"/>
  <c r="F45" i="1"/>
  <c r="L45" i="1" s="1"/>
  <c r="F44" i="1"/>
  <c r="F43" i="1"/>
  <c r="L43" i="1" s="1"/>
  <c r="F42" i="1"/>
  <c r="L42" i="1" s="1"/>
  <c r="F41" i="1"/>
  <c r="F40" i="1"/>
  <c r="L40" i="1" s="1"/>
  <c r="H39" i="1"/>
  <c r="G39" i="1"/>
  <c r="F38" i="1"/>
  <c r="L38" i="1" s="1"/>
  <c r="F37" i="1"/>
  <c r="L37" i="1" s="1"/>
  <c r="H36" i="1"/>
  <c r="N36" i="1" s="1"/>
  <c r="G36" i="1"/>
  <c r="F36" i="1" s="1"/>
  <c r="G35" i="1"/>
  <c r="M35" i="1" s="1"/>
  <c r="F34" i="1"/>
  <c r="F33" i="1"/>
  <c r="H32" i="1"/>
  <c r="N32" i="1" s="1"/>
  <c r="G32" i="1"/>
  <c r="F31" i="1"/>
  <c r="L31" i="1" s="1"/>
  <c r="F30" i="1"/>
  <c r="L30" i="1" s="1"/>
  <c r="F29" i="1"/>
  <c r="F28" i="1"/>
  <c r="L28" i="1" s="1"/>
  <c r="F27" i="1"/>
  <c r="L27" i="1" s="1"/>
  <c r="F26" i="1"/>
  <c r="L26" i="1" s="1"/>
  <c r="H25" i="1"/>
  <c r="G25" i="1"/>
  <c r="F25" i="1" s="1"/>
  <c r="F24" i="1"/>
  <c r="L24" i="1" s="1"/>
  <c r="F23" i="1"/>
  <c r="L23" i="1" s="1"/>
  <c r="F22" i="1"/>
  <c r="L22" i="1" s="1"/>
  <c r="H21" i="1"/>
  <c r="G21" i="1"/>
  <c r="F20" i="1"/>
  <c r="L20" i="1" s="1"/>
  <c r="F18" i="1"/>
  <c r="L18" i="1" s="1"/>
  <c r="F17" i="1"/>
  <c r="L17" i="1" s="1"/>
  <c r="F16" i="1"/>
  <c r="L16" i="1" s="1"/>
  <c r="F15" i="1"/>
  <c r="L15" i="1" s="1"/>
  <c r="F14" i="1"/>
  <c r="L14" i="1" s="1"/>
  <c r="F13" i="1"/>
  <c r="L13" i="1" s="1"/>
  <c r="H12" i="1"/>
  <c r="G12" i="1"/>
  <c r="N145" i="2"/>
  <c r="Q145" i="2" s="1"/>
  <c r="M145" i="2"/>
  <c r="P145" i="2" s="1"/>
  <c r="I145" i="2"/>
  <c r="F145" i="2"/>
  <c r="L145" i="2" s="1"/>
  <c r="C145" i="2"/>
  <c r="N144" i="2"/>
  <c r="Q144" i="2" s="1"/>
  <c r="M144" i="2"/>
  <c r="P144" i="2" s="1"/>
  <c r="I144" i="2"/>
  <c r="F144" i="2"/>
  <c r="C144" i="2"/>
  <c r="P143" i="2"/>
  <c r="N143" i="2"/>
  <c r="Q143" i="2" s="1"/>
  <c r="M143" i="2"/>
  <c r="I143" i="2"/>
  <c r="F143" i="2"/>
  <c r="L143" i="2" s="1"/>
  <c r="C143" i="2"/>
  <c r="N142" i="2"/>
  <c r="Q142" i="2" s="1"/>
  <c r="M142" i="2"/>
  <c r="P142" i="2" s="1"/>
  <c r="I142" i="2"/>
  <c r="F142" i="2"/>
  <c r="L142" i="2" s="1"/>
  <c r="C142" i="2"/>
  <c r="K141" i="2"/>
  <c r="J141" i="2"/>
  <c r="H141" i="2"/>
  <c r="N141" i="2" s="1"/>
  <c r="G141" i="2"/>
  <c r="E141" i="2"/>
  <c r="D141" i="2"/>
  <c r="B141" i="2"/>
  <c r="N140" i="2"/>
  <c r="Q140" i="2" s="1"/>
  <c r="M140" i="2"/>
  <c r="P140" i="2" s="1"/>
  <c r="I140" i="2"/>
  <c r="F140" i="2"/>
  <c r="L140" i="2" s="1"/>
  <c r="C140" i="2"/>
  <c r="N139" i="2"/>
  <c r="Q139" i="2" s="1"/>
  <c r="M139" i="2"/>
  <c r="P139" i="2" s="1"/>
  <c r="I139" i="2"/>
  <c r="F139" i="2"/>
  <c r="C139" i="2"/>
  <c r="N138" i="2"/>
  <c r="Q138" i="2" s="1"/>
  <c r="M138" i="2"/>
  <c r="P138" i="2" s="1"/>
  <c r="I138" i="2"/>
  <c r="F138" i="2"/>
  <c r="L138" i="2" s="1"/>
  <c r="C138" i="2"/>
  <c r="N137" i="2"/>
  <c r="Q137" i="2" s="1"/>
  <c r="M137" i="2"/>
  <c r="P137" i="2" s="1"/>
  <c r="I137" i="2"/>
  <c r="F137" i="2"/>
  <c r="C137" i="2"/>
  <c r="N136" i="2"/>
  <c r="Q136" i="2" s="1"/>
  <c r="M136" i="2"/>
  <c r="P136" i="2" s="1"/>
  <c r="I136" i="2"/>
  <c r="F136" i="2"/>
  <c r="L136" i="2" s="1"/>
  <c r="C136" i="2"/>
  <c r="O136" i="2" s="1"/>
  <c r="N135" i="2"/>
  <c r="Q135" i="2" s="1"/>
  <c r="M135" i="2"/>
  <c r="P135" i="2" s="1"/>
  <c r="I135" i="2"/>
  <c r="F135" i="2"/>
  <c r="L135" i="2" s="1"/>
  <c r="O135" i="2" s="1"/>
  <c r="C135" i="2"/>
  <c r="N134" i="2"/>
  <c r="Q134" i="2" s="1"/>
  <c r="M134" i="2"/>
  <c r="P134" i="2" s="1"/>
  <c r="L134" i="2"/>
  <c r="I134" i="2"/>
  <c r="F134" i="2"/>
  <c r="C134" i="2"/>
  <c r="O134" i="2" s="1"/>
  <c r="M133" i="2"/>
  <c r="K133" i="2"/>
  <c r="J133" i="2"/>
  <c r="I133" i="2"/>
  <c r="H133" i="2"/>
  <c r="N133" i="2" s="1"/>
  <c r="G133" i="2"/>
  <c r="E133" i="2"/>
  <c r="D133" i="2"/>
  <c r="P132" i="2"/>
  <c r="N132" i="2"/>
  <c r="Q132" i="2" s="1"/>
  <c r="M132" i="2"/>
  <c r="L132" i="2"/>
  <c r="O132" i="2" s="1"/>
  <c r="I132" i="2"/>
  <c r="F132" i="2"/>
  <c r="C132" i="2"/>
  <c r="Q131" i="2"/>
  <c r="N131" i="2"/>
  <c r="M131" i="2"/>
  <c r="P131" i="2" s="1"/>
  <c r="I131" i="2"/>
  <c r="F131" i="2"/>
  <c r="C131" i="2"/>
  <c r="N130" i="2"/>
  <c r="Q130" i="2" s="1"/>
  <c r="M130" i="2"/>
  <c r="P130" i="2" s="1"/>
  <c r="I130" i="2"/>
  <c r="F130" i="2"/>
  <c r="C130" i="2"/>
  <c r="N129" i="2"/>
  <c r="Q129" i="2" s="1"/>
  <c r="M129" i="2"/>
  <c r="P129" i="2" s="1"/>
  <c r="I129" i="2"/>
  <c r="F129" i="2"/>
  <c r="C129" i="2"/>
  <c r="P128" i="2"/>
  <c r="N128" i="2"/>
  <c r="Q128" i="2" s="1"/>
  <c r="M128" i="2"/>
  <c r="I128" i="2"/>
  <c r="F128" i="2"/>
  <c r="C128" i="2"/>
  <c r="N127" i="2"/>
  <c r="Q127" i="2" s="1"/>
  <c r="M127" i="2"/>
  <c r="P127" i="2" s="1"/>
  <c r="I127" i="2"/>
  <c r="L127" i="2" s="1"/>
  <c r="F127" i="2"/>
  <c r="C127" i="2"/>
  <c r="N126" i="2"/>
  <c r="Q126" i="2" s="1"/>
  <c r="M126" i="2"/>
  <c r="P126" i="2" s="1"/>
  <c r="I126" i="2"/>
  <c r="F126" i="2"/>
  <c r="L126" i="2" s="1"/>
  <c r="C126" i="2"/>
  <c r="N125" i="2"/>
  <c r="Q125" i="2" s="1"/>
  <c r="M125" i="2"/>
  <c r="P125" i="2" s="1"/>
  <c r="I125" i="2"/>
  <c r="F125" i="2"/>
  <c r="C125" i="2"/>
  <c r="K124" i="2"/>
  <c r="J124" i="2"/>
  <c r="H124" i="2"/>
  <c r="G124" i="2"/>
  <c r="E124" i="2"/>
  <c r="D124" i="2"/>
  <c r="N123" i="2"/>
  <c r="Q123" i="2" s="1"/>
  <c r="M123" i="2"/>
  <c r="P123" i="2" s="1"/>
  <c r="I123" i="2"/>
  <c r="F123" i="2"/>
  <c r="L123" i="2" s="1"/>
  <c r="O123" i="2" s="1"/>
  <c r="C123" i="2"/>
  <c r="K122" i="2"/>
  <c r="J122" i="2"/>
  <c r="H122" i="2"/>
  <c r="N122" i="2" s="1"/>
  <c r="G122" i="2"/>
  <c r="G121" i="2" s="1"/>
  <c r="E122" i="2"/>
  <c r="D122" i="2"/>
  <c r="C122" i="2" s="1"/>
  <c r="K121" i="2"/>
  <c r="K120" i="2" s="1"/>
  <c r="E121" i="2"/>
  <c r="B121" i="2"/>
  <c r="B120" i="2" s="1"/>
  <c r="B148" i="2" s="1"/>
  <c r="N119" i="2"/>
  <c r="Q119" i="2" s="1"/>
  <c r="M119" i="2"/>
  <c r="P119" i="2" s="1"/>
  <c r="I119" i="2"/>
  <c r="F119" i="2"/>
  <c r="C119" i="2"/>
  <c r="P118" i="2"/>
  <c r="N118" i="2"/>
  <c r="Q118" i="2" s="1"/>
  <c r="M118" i="2"/>
  <c r="L118" i="2"/>
  <c r="O118" i="2" s="1"/>
  <c r="I118" i="2"/>
  <c r="F118" i="2"/>
  <c r="C118" i="2"/>
  <c r="M117" i="2"/>
  <c r="K117" i="2"/>
  <c r="J117" i="2"/>
  <c r="I117" i="2" s="1"/>
  <c r="H117" i="2"/>
  <c r="N117" i="2" s="1"/>
  <c r="Q117" i="2" s="1"/>
  <c r="G117" i="2"/>
  <c r="E117" i="2"/>
  <c r="D117" i="2"/>
  <c r="B117" i="2"/>
  <c r="Q116" i="2"/>
  <c r="N116" i="2"/>
  <c r="M116" i="2"/>
  <c r="P116" i="2" s="1"/>
  <c r="L116" i="2"/>
  <c r="I116" i="2"/>
  <c r="F116" i="2"/>
  <c r="C116" i="2"/>
  <c r="N115" i="2"/>
  <c r="Q115" i="2" s="1"/>
  <c r="M115" i="2"/>
  <c r="P115" i="2" s="1"/>
  <c r="I115" i="2"/>
  <c r="F115" i="2"/>
  <c r="L115" i="2" s="1"/>
  <c r="C115" i="2"/>
  <c r="O115" i="2" s="1"/>
  <c r="N114" i="2"/>
  <c r="Q114" i="2" s="1"/>
  <c r="M114" i="2"/>
  <c r="P114" i="2" s="1"/>
  <c r="I114" i="2"/>
  <c r="F114" i="2"/>
  <c r="C114" i="2"/>
  <c r="N113" i="2"/>
  <c r="Q113" i="2" s="1"/>
  <c r="M113" i="2"/>
  <c r="P113" i="2" s="1"/>
  <c r="L113" i="2"/>
  <c r="I113" i="2"/>
  <c r="F113" i="2"/>
  <c r="C113" i="2"/>
  <c r="Q112" i="2"/>
  <c r="N112" i="2"/>
  <c r="M112" i="2"/>
  <c r="P112" i="2" s="1"/>
  <c r="L112" i="2"/>
  <c r="I112" i="2"/>
  <c r="F112" i="2"/>
  <c r="C112" i="2"/>
  <c r="N111" i="2"/>
  <c r="Q111" i="2" s="1"/>
  <c r="M111" i="2"/>
  <c r="P111" i="2" s="1"/>
  <c r="I111" i="2"/>
  <c r="F111" i="2"/>
  <c r="L111" i="2" s="1"/>
  <c r="C111" i="2"/>
  <c r="N110" i="2"/>
  <c r="Q110" i="2" s="1"/>
  <c r="M110" i="2"/>
  <c r="P110" i="2" s="1"/>
  <c r="I110" i="2"/>
  <c r="F110" i="2"/>
  <c r="C110" i="2"/>
  <c r="N109" i="2"/>
  <c r="Q109" i="2" s="1"/>
  <c r="M109" i="2"/>
  <c r="P109" i="2" s="1"/>
  <c r="L109" i="2"/>
  <c r="I109" i="2"/>
  <c r="F109" i="2"/>
  <c r="C109" i="2"/>
  <c r="Q108" i="2"/>
  <c r="N108" i="2"/>
  <c r="M108" i="2"/>
  <c r="P108" i="2" s="1"/>
  <c r="L108" i="2"/>
  <c r="I108" i="2"/>
  <c r="F108" i="2"/>
  <c r="C108" i="2"/>
  <c r="N107" i="2"/>
  <c r="Q107" i="2" s="1"/>
  <c r="M107" i="2"/>
  <c r="P107" i="2" s="1"/>
  <c r="I107" i="2"/>
  <c r="F107" i="2"/>
  <c r="L107" i="2" s="1"/>
  <c r="C107" i="2"/>
  <c r="N106" i="2"/>
  <c r="Q106" i="2" s="1"/>
  <c r="M106" i="2"/>
  <c r="P106" i="2" s="1"/>
  <c r="I106" i="2"/>
  <c r="F106" i="2"/>
  <c r="L106" i="2" s="1"/>
  <c r="O106" i="2" s="1"/>
  <c r="C106" i="2"/>
  <c r="N105" i="2"/>
  <c r="Q105" i="2" s="1"/>
  <c r="M105" i="2"/>
  <c r="P105" i="2" s="1"/>
  <c r="L105" i="2"/>
  <c r="I105" i="2"/>
  <c r="F105" i="2"/>
  <c r="C105" i="2"/>
  <c r="Q104" i="2"/>
  <c r="N104" i="2"/>
  <c r="M104" i="2"/>
  <c r="P104" i="2" s="1"/>
  <c r="L104" i="2"/>
  <c r="I104" i="2"/>
  <c r="F104" i="2"/>
  <c r="C104" i="2"/>
  <c r="N103" i="2"/>
  <c r="Q103" i="2" s="1"/>
  <c r="M103" i="2"/>
  <c r="P103" i="2" s="1"/>
  <c r="I103" i="2"/>
  <c r="F103" i="2"/>
  <c r="L103" i="2" s="1"/>
  <c r="C103" i="2"/>
  <c r="O103" i="2" s="1"/>
  <c r="K102" i="2"/>
  <c r="N102" i="2" s="1"/>
  <c r="J102" i="2"/>
  <c r="H102" i="2"/>
  <c r="G102" i="2"/>
  <c r="E102" i="2"/>
  <c r="C102" i="2" s="1"/>
  <c r="D102" i="2"/>
  <c r="N101" i="2"/>
  <c r="Q101" i="2" s="1"/>
  <c r="M101" i="2"/>
  <c r="P101" i="2" s="1"/>
  <c r="I101" i="2"/>
  <c r="F101" i="2"/>
  <c r="L101" i="2" s="1"/>
  <c r="C101" i="2"/>
  <c r="O101" i="2" s="1"/>
  <c r="P100" i="2"/>
  <c r="N100" i="2"/>
  <c r="Q100" i="2" s="1"/>
  <c r="M100" i="2"/>
  <c r="I100" i="2"/>
  <c r="F100" i="2"/>
  <c r="C100" i="2"/>
  <c r="P99" i="2"/>
  <c r="N99" i="2"/>
  <c r="Q99" i="2" s="1"/>
  <c r="M99" i="2"/>
  <c r="I99" i="2"/>
  <c r="F99" i="2"/>
  <c r="L99" i="2" s="1"/>
  <c r="O99" i="2" s="1"/>
  <c r="C99" i="2"/>
  <c r="N98" i="2"/>
  <c r="Q98" i="2" s="1"/>
  <c r="M98" i="2"/>
  <c r="P98" i="2" s="1"/>
  <c r="I98" i="2"/>
  <c r="F98" i="2"/>
  <c r="L98" i="2" s="1"/>
  <c r="C98" i="2"/>
  <c r="N97" i="2"/>
  <c r="Q97" i="2" s="1"/>
  <c r="M97" i="2"/>
  <c r="P97" i="2" s="1"/>
  <c r="I97" i="2"/>
  <c r="F97" i="2"/>
  <c r="C97" i="2"/>
  <c r="N96" i="2"/>
  <c r="Q96" i="2" s="1"/>
  <c r="M96" i="2"/>
  <c r="P96" i="2" s="1"/>
  <c r="I96" i="2"/>
  <c r="F96" i="2"/>
  <c r="L96" i="2" s="1"/>
  <c r="C96" i="2"/>
  <c r="Q95" i="2"/>
  <c r="N95" i="2"/>
  <c r="M95" i="2"/>
  <c r="P95" i="2" s="1"/>
  <c r="L95" i="2"/>
  <c r="I95" i="2"/>
  <c r="F95" i="2"/>
  <c r="C95" i="2"/>
  <c r="Q94" i="2"/>
  <c r="N94" i="2"/>
  <c r="M94" i="2"/>
  <c r="P94" i="2" s="1"/>
  <c r="L94" i="2"/>
  <c r="I94" i="2"/>
  <c r="F94" i="2"/>
  <c r="C94" i="2"/>
  <c r="N93" i="2"/>
  <c r="Q93" i="2" s="1"/>
  <c r="M93" i="2"/>
  <c r="P93" i="2" s="1"/>
  <c r="I93" i="2"/>
  <c r="F93" i="2"/>
  <c r="L93" i="2" s="1"/>
  <c r="C93" i="2"/>
  <c r="P92" i="2"/>
  <c r="N92" i="2"/>
  <c r="Q92" i="2" s="1"/>
  <c r="M92" i="2"/>
  <c r="I92" i="2"/>
  <c r="F92" i="2"/>
  <c r="C92" i="2"/>
  <c r="K91" i="2"/>
  <c r="J91" i="2"/>
  <c r="H91" i="2"/>
  <c r="N91" i="2" s="1"/>
  <c r="G91" i="2"/>
  <c r="E91" i="2"/>
  <c r="D91" i="2"/>
  <c r="P90" i="2"/>
  <c r="N90" i="2"/>
  <c r="Q90" i="2" s="1"/>
  <c r="M90" i="2"/>
  <c r="I90" i="2"/>
  <c r="F90" i="2"/>
  <c r="C90" i="2"/>
  <c r="Q89" i="2"/>
  <c r="P89" i="2"/>
  <c r="N89" i="2"/>
  <c r="M89" i="2"/>
  <c r="I89" i="2"/>
  <c r="L89" i="2" s="1"/>
  <c r="O89" i="2" s="1"/>
  <c r="F89" i="2"/>
  <c r="C89" i="2"/>
  <c r="P88" i="2"/>
  <c r="N88" i="2"/>
  <c r="Q88" i="2" s="1"/>
  <c r="M88" i="2"/>
  <c r="I88" i="2"/>
  <c r="F88" i="2"/>
  <c r="L88" i="2" s="1"/>
  <c r="C88" i="2"/>
  <c r="K87" i="2"/>
  <c r="J87" i="2"/>
  <c r="I87" i="2" s="1"/>
  <c r="H87" i="2"/>
  <c r="N87" i="2" s="1"/>
  <c r="G87" i="2"/>
  <c r="F87" i="2"/>
  <c r="E87" i="2"/>
  <c r="D87" i="2"/>
  <c r="P86" i="2"/>
  <c r="N86" i="2"/>
  <c r="Q86" i="2" s="1"/>
  <c r="M86" i="2"/>
  <c r="I86" i="2"/>
  <c r="F86" i="2"/>
  <c r="C86" i="2"/>
  <c r="N85" i="2"/>
  <c r="Q85" i="2" s="1"/>
  <c r="M85" i="2"/>
  <c r="P85" i="2" s="1"/>
  <c r="I85" i="2"/>
  <c r="F85" i="2"/>
  <c r="C85" i="2"/>
  <c r="P84" i="2"/>
  <c r="N84" i="2"/>
  <c r="Q84" i="2" s="1"/>
  <c r="M84" i="2"/>
  <c r="I84" i="2"/>
  <c r="F84" i="2"/>
  <c r="C84" i="2"/>
  <c r="N83" i="2"/>
  <c r="Q83" i="2" s="1"/>
  <c r="M83" i="2"/>
  <c r="P83" i="2" s="1"/>
  <c r="I83" i="2"/>
  <c r="F83" i="2"/>
  <c r="L83" i="2" s="1"/>
  <c r="O83" i="2" s="1"/>
  <c r="C83" i="2"/>
  <c r="K82" i="2"/>
  <c r="J82" i="2"/>
  <c r="H82" i="2"/>
  <c r="G82" i="2"/>
  <c r="M82" i="2" s="1"/>
  <c r="E82" i="2"/>
  <c r="D82" i="2"/>
  <c r="P81" i="2"/>
  <c r="N81" i="2"/>
  <c r="Q81" i="2" s="1"/>
  <c r="M81" i="2"/>
  <c r="I81" i="2"/>
  <c r="F81" i="2"/>
  <c r="C81" i="2"/>
  <c r="N80" i="2"/>
  <c r="Q80" i="2" s="1"/>
  <c r="M80" i="2"/>
  <c r="P80" i="2" s="1"/>
  <c r="I80" i="2"/>
  <c r="F80" i="2"/>
  <c r="L80" i="2" s="1"/>
  <c r="C80" i="2"/>
  <c r="N79" i="2"/>
  <c r="Q79" i="2" s="1"/>
  <c r="M79" i="2"/>
  <c r="P79" i="2" s="1"/>
  <c r="I79" i="2"/>
  <c r="F79" i="2"/>
  <c r="C79" i="2"/>
  <c r="P78" i="2"/>
  <c r="N78" i="2"/>
  <c r="Q78" i="2" s="1"/>
  <c r="M78" i="2"/>
  <c r="I78" i="2"/>
  <c r="F78" i="2"/>
  <c r="L78" i="2" s="1"/>
  <c r="O78" i="2" s="1"/>
  <c r="C78" i="2"/>
  <c r="N77" i="2"/>
  <c r="Q77" i="2" s="1"/>
  <c r="M77" i="2"/>
  <c r="P77" i="2" s="1"/>
  <c r="I77" i="2"/>
  <c r="L77" i="2" s="1"/>
  <c r="F77" i="2"/>
  <c r="C77" i="2"/>
  <c r="Q76" i="2"/>
  <c r="N76" i="2"/>
  <c r="M76" i="2"/>
  <c r="P76" i="2" s="1"/>
  <c r="L76" i="2"/>
  <c r="I76" i="2"/>
  <c r="F76" i="2"/>
  <c r="C76" i="2"/>
  <c r="O76" i="2" s="1"/>
  <c r="N75" i="2"/>
  <c r="K75" i="2"/>
  <c r="J75" i="2"/>
  <c r="H75" i="2"/>
  <c r="G75" i="2"/>
  <c r="M75" i="2" s="1"/>
  <c r="F75" i="2"/>
  <c r="E75" i="2"/>
  <c r="C75" i="2" s="1"/>
  <c r="D75" i="2"/>
  <c r="N74" i="2"/>
  <c r="Q74" i="2" s="1"/>
  <c r="M74" i="2"/>
  <c r="P74" i="2" s="1"/>
  <c r="I74" i="2"/>
  <c r="F74" i="2"/>
  <c r="L74" i="2" s="1"/>
  <c r="C74" i="2"/>
  <c r="N73" i="2"/>
  <c r="Q73" i="2" s="1"/>
  <c r="M73" i="2"/>
  <c r="P73" i="2" s="1"/>
  <c r="I73" i="2"/>
  <c r="F73" i="2"/>
  <c r="C73" i="2"/>
  <c r="P72" i="2"/>
  <c r="N72" i="2"/>
  <c r="Q72" i="2" s="1"/>
  <c r="M72" i="2"/>
  <c r="I72" i="2"/>
  <c r="F72" i="2"/>
  <c r="L72" i="2" s="1"/>
  <c r="O72" i="2" s="1"/>
  <c r="C72" i="2"/>
  <c r="K71" i="2"/>
  <c r="I71" i="2" s="1"/>
  <c r="J71" i="2"/>
  <c r="H71" i="2"/>
  <c r="G71" i="2"/>
  <c r="G70" i="2" s="1"/>
  <c r="E71" i="2"/>
  <c r="D71" i="2"/>
  <c r="D70" i="2" s="1"/>
  <c r="C71" i="2"/>
  <c r="N69" i="2"/>
  <c r="Q69" i="2" s="1"/>
  <c r="M69" i="2"/>
  <c r="P69" i="2" s="1"/>
  <c r="I69" i="2"/>
  <c r="F69" i="2"/>
  <c r="C69" i="2"/>
  <c r="P68" i="2"/>
  <c r="N68" i="2"/>
  <c r="Q68" i="2" s="1"/>
  <c r="M68" i="2"/>
  <c r="I68" i="2"/>
  <c r="F68" i="2"/>
  <c r="C68" i="2"/>
  <c r="N67" i="2"/>
  <c r="Q67" i="2" s="1"/>
  <c r="M67" i="2"/>
  <c r="P67" i="2" s="1"/>
  <c r="I67" i="2"/>
  <c r="F67" i="2"/>
  <c r="L67" i="2" s="1"/>
  <c r="O67" i="2" s="1"/>
  <c r="C67" i="2"/>
  <c r="N66" i="2"/>
  <c r="Q66" i="2" s="1"/>
  <c r="M66" i="2"/>
  <c r="P66" i="2" s="1"/>
  <c r="L66" i="2"/>
  <c r="I66" i="2"/>
  <c r="F66" i="2"/>
  <c r="C66" i="2"/>
  <c r="O66" i="2" s="1"/>
  <c r="Q65" i="2"/>
  <c r="N65" i="2"/>
  <c r="M65" i="2"/>
  <c r="P65" i="2" s="1"/>
  <c r="I65" i="2"/>
  <c r="F65" i="2"/>
  <c r="C65" i="2"/>
  <c r="N64" i="2"/>
  <c r="Q64" i="2" s="1"/>
  <c r="M64" i="2"/>
  <c r="P64" i="2" s="1"/>
  <c r="I64" i="2"/>
  <c r="F64" i="2"/>
  <c r="L64" i="2" s="1"/>
  <c r="C64" i="2"/>
  <c r="Q63" i="2"/>
  <c r="N63" i="2"/>
  <c r="M63" i="2"/>
  <c r="P63" i="2" s="1"/>
  <c r="I63" i="2"/>
  <c r="L63" i="2" s="1"/>
  <c r="O63" i="2" s="1"/>
  <c r="F63" i="2"/>
  <c r="C63" i="2"/>
  <c r="Q62" i="2"/>
  <c r="P62" i="2"/>
  <c r="N62" i="2"/>
  <c r="M62" i="2"/>
  <c r="I62" i="2"/>
  <c r="L62" i="2" s="1"/>
  <c r="F62" i="2"/>
  <c r="C62" i="2"/>
  <c r="N61" i="2"/>
  <c r="Q61" i="2" s="1"/>
  <c r="M61" i="2"/>
  <c r="P61" i="2" s="1"/>
  <c r="I61" i="2"/>
  <c r="F61" i="2"/>
  <c r="L61" i="2" s="1"/>
  <c r="C61" i="2"/>
  <c r="O61" i="2" s="1"/>
  <c r="P60" i="2"/>
  <c r="N60" i="2"/>
  <c r="Q60" i="2" s="1"/>
  <c r="M60" i="2"/>
  <c r="I60" i="2"/>
  <c r="F60" i="2"/>
  <c r="C60" i="2"/>
  <c r="P59" i="2"/>
  <c r="N59" i="2"/>
  <c r="Q59" i="2" s="1"/>
  <c r="M59" i="2"/>
  <c r="I59" i="2"/>
  <c r="F59" i="2"/>
  <c r="C59" i="2"/>
  <c r="N58" i="2"/>
  <c r="Q58" i="2" s="1"/>
  <c r="M58" i="2"/>
  <c r="P58" i="2" s="1"/>
  <c r="I58" i="2"/>
  <c r="F58" i="2"/>
  <c r="L58" i="2" s="1"/>
  <c r="C58" i="2"/>
  <c r="O58" i="2" s="1"/>
  <c r="N57" i="2"/>
  <c r="Q57" i="2" s="1"/>
  <c r="M57" i="2"/>
  <c r="P57" i="2" s="1"/>
  <c r="I57" i="2"/>
  <c r="F57" i="2"/>
  <c r="L57" i="2" s="1"/>
  <c r="C57" i="2"/>
  <c r="N56" i="2"/>
  <c r="Q56" i="2" s="1"/>
  <c r="M56" i="2"/>
  <c r="P56" i="2" s="1"/>
  <c r="I56" i="2"/>
  <c r="F56" i="2"/>
  <c r="C56" i="2"/>
  <c r="Q55" i="2"/>
  <c r="P55" i="2"/>
  <c r="N55" i="2"/>
  <c r="M55" i="2"/>
  <c r="I55" i="2"/>
  <c r="F55" i="2"/>
  <c r="C55" i="2"/>
  <c r="P54" i="2"/>
  <c r="N54" i="2"/>
  <c r="Q54" i="2" s="1"/>
  <c r="M54" i="2"/>
  <c r="I54" i="2"/>
  <c r="F54" i="2"/>
  <c r="L54" i="2" s="1"/>
  <c r="C54" i="2"/>
  <c r="N53" i="2"/>
  <c r="Q53" i="2" s="1"/>
  <c r="M53" i="2"/>
  <c r="P53" i="2" s="1"/>
  <c r="I53" i="2"/>
  <c r="F53" i="2"/>
  <c r="C53" i="2"/>
  <c r="P52" i="2"/>
  <c r="N52" i="2"/>
  <c r="Q52" i="2" s="1"/>
  <c r="M52" i="2"/>
  <c r="I52" i="2"/>
  <c r="F52" i="2"/>
  <c r="C52" i="2"/>
  <c r="N51" i="2"/>
  <c r="Q51" i="2" s="1"/>
  <c r="M51" i="2"/>
  <c r="P51" i="2" s="1"/>
  <c r="I51" i="2"/>
  <c r="F51" i="2"/>
  <c r="L51" i="2" s="1"/>
  <c r="O51" i="2" s="1"/>
  <c r="C51" i="2"/>
  <c r="N50" i="2"/>
  <c r="Q50" i="2" s="1"/>
  <c r="M50" i="2"/>
  <c r="P50" i="2" s="1"/>
  <c r="L50" i="2"/>
  <c r="I50" i="2"/>
  <c r="F50" i="2"/>
  <c r="C50" i="2"/>
  <c r="Q49" i="2"/>
  <c r="N49" i="2"/>
  <c r="M49" i="2"/>
  <c r="P49" i="2" s="1"/>
  <c r="I49" i="2"/>
  <c r="F49" i="2"/>
  <c r="L49" i="2" s="1"/>
  <c r="C49" i="2"/>
  <c r="N48" i="2"/>
  <c r="Q48" i="2" s="1"/>
  <c r="M48" i="2"/>
  <c r="P48" i="2" s="1"/>
  <c r="I48" i="2"/>
  <c r="F48" i="2"/>
  <c r="L48" i="2" s="1"/>
  <c r="C48" i="2"/>
  <c r="Q47" i="2"/>
  <c r="N47" i="2"/>
  <c r="M47" i="2"/>
  <c r="P47" i="2" s="1"/>
  <c r="I47" i="2"/>
  <c r="L47" i="2" s="1"/>
  <c r="O47" i="2" s="1"/>
  <c r="F47" i="2"/>
  <c r="C47" i="2"/>
  <c r="Q46" i="2"/>
  <c r="P46" i="2"/>
  <c r="N46" i="2"/>
  <c r="M46" i="2"/>
  <c r="I46" i="2"/>
  <c r="L46" i="2" s="1"/>
  <c r="F46" i="2"/>
  <c r="C46" i="2"/>
  <c r="N45" i="2"/>
  <c r="Q45" i="2" s="1"/>
  <c r="M45" i="2"/>
  <c r="P45" i="2" s="1"/>
  <c r="I45" i="2"/>
  <c r="F45" i="2"/>
  <c r="L45" i="2" s="1"/>
  <c r="C45" i="2"/>
  <c r="O45" i="2" s="1"/>
  <c r="P44" i="2"/>
  <c r="N44" i="2"/>
  <c r="Q44" i="2" s="1"/>
  <c r="M44" i="2"/>
  <c r="I44" i="2"/>
  <c r="F44" i="2"/>
  <c r="C44" i="2"/>
  <c r="P43" i="2"/>
  <c r="N43" i="2"/>
  <c r="Q43" i="2" s="1"/>
  <c r="M43" i="2"/>
  <c r="I43" i="2"/>
  <c r="F43" i="2"/>
  <c r="L43" i="2" s="1"/>
  <c r="O43" i="2" s="1"/>
  <c r="C43" i="2"/>
  <c r="N42" i="2"/>
  <c r="Q42" i="2" s="1"/>
  <c r="M42" i="2"/>
  <c r="P42" i="2" s="1"/>
  <c r="I42" i="2"/>
  <c r="F42" i="2"/>
  <c r="L42" i="2" s="1"/>
  <c r="C42" i="2"/>
  <c r="N41" i="2"/>
  <c r="Q41" i="2" s="1"/>
  <c r="M41" i="2"/>
  <c r="P41" i="2" s="1"/>
  <c r="I41" i="2"/>
  <c r="F41" i="2"/>
  <c r="C41" i="2"/>
  <c r="P40" i="2"/>
  <c r="N40" i="2"/>
  <c r="Q40" i="2" s="1"/>
  <c r="M40" i="2"/>
  <c r="I40" i="2"/>
  <c r="F40" i="2"/>
  <c r="L40" i="2" s="1"/>
  <c r="C40" i="2"/>
  <c r="K39" i="2"/>
  <c r="J39" i="2"/>
  <c r="H39" i="2"/>
  <c r="N39" i="2" s="1"/>
  <c r="G39" i="2"/>
  <c r="G35" i="2" s="1"/>
  <c r="E39" i="2"/>
  <c r="D39" i="2"/>
  <c r="C39" i="2"/>
  <c r="P38" i="2"/>
  <c r="N38" i="2"/>
  <c r="Q38" i="2" s="1"/>
  <c r="M38" i="2"/>
  <c r="I38" i="2"/>
  <c r="F38" i="2"/>
  <c r="C38" i="2"/>
  <c r="P37" i="2"/>
  <c r="N37" i="2"/>
  <c r="Q37" i="2" s="1"/>
  <c r="M37" i="2"/>
  <c r="I37" i="2"/>
  <c r="F37" i="2"/>
  <c r="L37" i="2" s="1"/>
  <c r="O37" i="2" s="1"/>
  <c r="C37" i="2"/>
  <c r="K36" i="2"/>
  <c r="K35" i="2" s="1"/>
  <c r="J36" i="2"/>
  <c r="I36" i="2" s="1"/>
  <c r="H36" i="2"/>
  <c r="G36" i="2"/>
  <c r="F36" i="2" s="1"/>
  <c r="E36" i="2"/>
  <c r="E35" i="2" s="1"/>
  <c r="D36" i="2"/>
  <c r="B35" i="2"/>
  <c r="N34" i="2"/>
  <c r="Q34" i="2" s="1"/>
  <c r="M34" i="2"/>
  <c r="P34" i="2" s="1"/>
  <c r="I34" i="2"/>
  <c r="L34" i="2" s="1"/>
  <c r="F34" i="2"/>
  <c r="C34" i="2"/>
  <c r="Q33" i="2"/>
  <c r="N33" i="2"/>
  <c r="M33" i="2"/>
  <c r="P33" i="2" s="1"/>
  <c r="L33" i="2"/>
  <c r="I33" i="2"/>
  <c r="F33" i="2"/>
  <c r="C33" i="2"/>
  <c r="N32" i="2"/>
  <c r="K32" i="2"/>
  <c r="J32" i="2"/>
  <c r="I32" i="2"/>
  <c r="H32" i="2"/>
  <c r="G32" i="2"/>
  <c r="M32" i="2" s="1"/>
  <c r="F32" i="2"/>
  <c r="E32" i="2"/>
  <c r="Q32" i="2" s="1"/>
  <c r="D32" i="2"/>
  <c r="D147" i="2" s="1"/>
  <c r="B32" i="2"/>
  <c r="B147" i="2" s="1"/>
  <c r="N31" i="2"/>
  <c r="Q31" i="2" s="1"/>
  <c r="M31" i="2"/>
  <c r="P31" i="2" s="1"/>
  <c r="I31" i="2"/>
  <c r="F31" i="2"/>
  <c r="L31" i="2" s="1"/>
  <c r="C31" i="2"/>
  <c r="N30" i="2"/>
  <c r="Q30" i="2" s="1"/>
  <c r="M30" i="2"/>
  <c r="P30" i="2" s="1"/>
  <c r="I30" i="2"/>
  <c r="F30" i="2"/>
  <c r="L30" i="2" s="1"/>
  <c r="O30" i="2" s="1"/>
  <c r="C30" i="2"/>
  <c r="N29" i="2"/>
  <c r="Q29" i="2" s="1"/>
  <c r="M29" i="2"/>
  <c r="P29" i="2" s="1"/>
  <c r="I29" i="2"/>
  <c r="L29" i="2" s="1"/>
  <c r="F29" i="2"/>
  <c r="C29" i="2"/>
  <c r="Q28" i="2"/>
  <c r="N28" i="2"/>
  <c r="M28" i="2"/>
  <c r="P28" i="2" s="1"/>
  <c r="L28" i="2"/>
  <c r="I28" i="2"/>
  <c r="F28" i="2"/>
  <c r="C28" i="2"/>
  <c r="Q27" i="2"/>
  <c r="N27" i="2"/>
  <c r="M27" i="2"/>
  <c r="P27" i="2" s="1"/>
  <c r="I27" i="2"/>
  <c r="F27" i="2"/>
  <c r="L27" i="2" s="1"/>
  <c r="C27" i="2"/>
  <c r="N26" i="2"/>
  <c r="Q26" i="2" s="1"/>
  <c r="M26" i="2"/>
  <c r="P26" i="2" s="1"/>
  <c r="I26" i="2"/>
  <c r="F26" i="2"/>
  <c r="C26" i="2"/>
  <c r="K25" i="2"/>
  <c r="J25" i="2"/>
  <c r="I25" i="2" s="1"/>
  <c r="H25" i="2"/>
  <c r="G25" i="2"/>
  <c r="E25" i="2"/>
  <c r="D25" i="2"/>
  <c r="C25" i="2" s="1"/>
  <c r="N24" i="2"/>
  <c r="Q24" i="2" s="1"/>
  <c r="M24" i="2"/>
  <c r="P24" i="2" s="1"/>
  <c r="I24" i="2"/>
  <c r="F24" i="2"/>
  <c r="C24" i="2"/>
  <c r="Q23" i="2"/>
  <c r="P23" i="2"/>
  <c r="I23" i="2"/>
  <c r="F23" i="2"/>
  <c r="C23" i="2"/>
  <c r="O23" i="2" s="1"/>
  <c r="Q22" i="2"/>
  <c r="P22" i="2"/>
  <c r="I22" i="2"/>
  <c r="F22" i="2"/>
  <c r="C22" i="2"/>
  <c r="O22" i="2" s="1"/>
  <c r="K21" i="2"/>
  <c r="J21" i="2"/>
  <c r="H21" i="2"/>
  <c r="H19" i="2" s="1"/>
  <c r="G21" i="2"/>
  <c r="D21" i="2"/>
  <c r="C21" i="2"/>
  <c r="Q20" i="2"/>
  <c r="N20" i="2"/>
  <c r="M20" i="2"/>
  <c r="P20" i="2" s="1"/>
  <c r="I20" i="2"/>
  <c r="F20" i="2"/>
  <c r="L20" i="2" s="1"/>
  <c r="C20" i="2"/>
  <c r="E19" i="2"/>
  <c r="B19" i="2"/>
  <c r="N18" i="2"/>
  <c r="Q18" i="2" s="1"/>
  <c r="M18" i="2"/>
  <c r="P18" i="2" s="1"/>
  <c r="I18" i="2"/>
  <c r="F18" i="2"/>
  <c r="L18" i="2" s="1"/>
  <c r="O18" i="2" s="1"/>
  <c r="C18" i="2"/>
  <c r="N17" i="2"/>
  <c r="Q17" i="2" s="1"/>
  <c r="M17" i="2"/>
  <c r="P17" i="2" s="1"/>
  <c r="I17" i="2"/>
  <c r="L17" i="2" s="1"/>
  <c r="F17" i="2"/>
  <c r="C17" i="2"/>
  <c r="Q16" i="2"/>
  <c r="N16" i="2"/>
  <c r="M16" i="2"/>
  <c r="P16" i="2" s="1"/>
  <c r="L16" i="2"/>
  <c r="I16" i="2"/>
  <c r="F16" i="2"/>
  <c r="C16" i="2"/>
  <c r="Q15" i="2"/>
  <c r="N15" i="2"/>
  <c r="M15" i="2"/>
  <c r="P15" i="2" s="1"/>
  <c r="I15" i="2"/>
  <c r="F15" i="2"/>
  <c r="C15" i="2"/>
  <c r="N14" i="2"/>
  <c r="Q14" i="2" s="1"/>
  <c r="M14" i="2"/>
  <c r="P14" i="2" s="1"/>
  <c r="I14" i="2"/>
  <c r="F14" i="2"/>
  <c r="C14" i="2"/>
  <c r="P13" i="2"/>
  <c r="N13" i="2"/>
  <c r="Q13" i="2" s="1"/>
  <c r="M13" i="2"/>
  <c r="I13" i="2"/>
  <c r="F13" i="2"/>
  <c r="C13" i="2"/>
  <c r="K12" i="2"/>
  <c r="J12" i="2"/>
  <c r="I12" i="2"/>
  <c r="H12" i="2"/>
  <c r="G12" i="2"/>
  <c r="F12" i="2" s="1"/>
  <c r="E12" i="2"/>
  <c r="D12" i="2"/>
  <c r="B12" i="2"/>
  <c r="F75" i="1" l="1"/>
  <c r="L75" i="1" s="1"/>
  <c r="G70" i="1"/>
  <c r="O16" i="2"/>
  <c r="O28" i="2"/>
  <c r="L32" i="2"/>
  <c r="O33" i="2"/>
  <c r="J35" i="2"/>
  <c r="I35" i="2" s="1"/>
  <c r="L36" i="2"/>
  <c r="O40" i="2"/>
  <c r="O50" i="2"/>
  <c r="L55" i="2"/>
  <c r="O55" i="2" s="1"/>
  <c r="I124" i="2"/>
  <c r="J121" i="2"/>
  <c r="N117" i="1"/>
  <c r="N122" i="1"/>
  <c r="M133" i="1"/>
  <c r="L136" i="1"/>
  <c r="L140" i="1"/>
  <c r="O42" i="2"/>
  <c r="H120" i="1"/>
  <c r="H148" i="1" s="1"/>
  <c r="N121" i="1"/>
  <c r="L13" i="2"/>
  <c r="O13" i="2" s="1"/>
  <c r="J19" i="2"/>
  <c r="K148" i="2"/>
  <c r="F25" i="2"/>
  <c r="L25" i="2" s="1"/>
  <c r="N36" i="2"/>
  <c r="Q36" i="2" s="1"/>
  <c r="M36" i="2"/>
  <c r="P36" i="2" s="1"/>
  <c r="O48" i="2"/>
  <c r="I75" i="2"/>
  <c r="J70" i="2"/>
  <c r="M70" i="2" s="1"/>
  <c r="P70" i="2" s="1"/>
  <c r="L81" i="2"/>
  <c r="O81" i="2" s="1"/>
  <c r="L86" i="2"/>
  <c r="G147" i="1"/>
  <c r="M32" i="1"/>
  <c r="M21" i="1"/>
  <c r="I71" i="1"/>
  <c r="L71" i="1" s="1"/>
  <c r="J70" i="1"/>
  <c r="I70" i="1" s="1"/>
  <c r="B146" i="2"/>
  <c r="M12" i="2"/>
  <c r="P12" i="2" s="1"/>
  <c r="L14" i="2"/>
  <c r="O14" i="2" s="1"/>
  <c r="O17" i="2"/>
  <c r="O20" i="2"/>
  <c r="L24" i="2"/>
  <c r="O24" i="2" s="1"/>
  <c r="N25" i="2"/>
  <c r="L26" i="2"/>
  <c r="O26" i="2" s="1"/>
  <c r="O27" i="2"/>
  <c r="O29" i="2"/>
  <c r="O34" i="2"/>
  <c r="L41" i="2"/>
  <c r="L53" i="2"/>
  <c r="O53" i="2" s="1"/>
  <c r="L56" i="2"/>
  <c r="O56" i="2" s="1"/>
  <c r="L59" i="2"/>
  <c r="O59" i="2" s="1"/>
  <c r="P82" i="2"/>
  <c r="I82" i="2"/>
  <c r="L128" i="2"/>
  <c r="O128" i="2" s="1"/>
  <c r="M87" i="1"/>
  <c r="M75" i="1"/>
  <c r="K147" i="1"/>
  <c r="I117" i="1"/>
  <c r="O64" i="2"/>
  <c r="Q91" i="2"/>
  <c r="I91" i="2"/>
  <c r="O94" i="2"/>
  <c r="O96" i="2"/>
  <c r="O104" i="2"/>
  <c r="O108" i="2"/>
  <c r="O112" i="2"/>
  <c r="O116" i="2"/>
  <c r="I122" i="2"/>
  <c r="L131" i="2"/>
  <c r="F102" i="1"/>
  <c r="F117" i="1"/>
  <c r="L117" i="1" s="1"/>
  <c r="F133" i="1"/>
  <c r="N124" i="1"/>
  <c r="K19" i="1"/>
  <c r="I19" i="1" s="1"/>
  <c r="K70" i="1"/>
  <c r="I133" i="1"/>
  <c r="L69" i="2"/>
  <c r="O69" i="2" s="1"/>
  <c r="L73" i="2"/>
  <c r="P75" i="2"/>
  <c r="O77" i="2"/>
  <c r="L79" i="2"/>
  <c r="L85" i="2"/>
  <c r="O85" i="2" s="1"/>
  <c r="O86" i="2"/>
  <c r="F91" i="2"/>
  <c r="O97" i="2"/>
  <c r="F124" i="2"/>
  <c r="L124" i="2" s="1"/>
  <c r="F133" i="2"/>
  <c r="L133" i="2" s="1"/>
  <c r="L137" i="2"/>
  <c r="O137" i="2" s="1"/>
  <c r="Q141" i="2"/>
  <c r="L144" i="2"/>
  <c r="O144" i="2" s="1"/>
  <c r="L51" i="1"/>
  <c r="F124" i="1"/>
  <c r="N133" i="1"/>
  <c r="M124" i="1"/>
  <c r="I12" i="1"/>
  <c r="I82" i="1"/>
  <c r="L82" i="1" s="1"/>
  <c r="I102" i="1"/>
  <c r="L65" i="2"/>
  <c r="O74" i="2"/>
  <c r="L90" i="2"/>
  <c r="O90" i="2" s="1"/>
  <c r="L92" i="2"/>
  <c r="O92" i="2" s="1"/>
  <c r="O95" i="2"/>
  <c r="L97" i="2"/>
  <c r="O98" i="2"/>
  <c r="O105" i="2"/>
  <c r="O109" i="2"/>
  <c r="O113" i="2"/>
  <c r="F117" i="2"/>
  <c r="L117" i="2" s="1"/>
  <c r="O126" i="2"/>
  <c r="L130" i="2"/>
  <c r="O130" i="2" s="1"/>
  <c r="O138" i="2"/>
  <c r="L139" i="2"/>
  <c r="O139" i="2" s="1"/>
  <c r="O140" i="2"/>
  <c r="I141" i="2"/>
  <c r="L96" i="1"/>
  <c r="F122" i="1"/>
  <c r="L142" i="1"/>
  <c r="N71" i="1"/>
  <c r="I36" i="1"/>
  <c r="L36" i="1" s="1"/>
  <c r="I39" i="1"/>
  <c r="N91" i="1"/>
  <c r="I122" i="1"/>
  <c r="F141" i="1"/>
  <c r="L141" i="1" s="1"/>
  <c r="M91" i="1"/>
  <c r="F39" i="1"/>
  <c r="L39" i="1" s="1"/>
  <c r="L33" i="1"/>
  <c r="G19" i="1"/>
  <c r="M19" i="1" s="1"/>
  <c r="M25" i="1"/>
  <c r="P25" i="1" s="1"/>
  <c r="L25" i="1"/>
  <c r="N21" i="1"/>
  <c r="Q21" i="1" s="1"/>
  <c r="F12" i="1"/>
  <c r="M122" i="1"/>
  <c r="M70" i="1"/>
  <c r="N39" i="1"/>
  <c r="Q39" i="1" s="1"/>
  <c r="I35" i="1"/>
  <c r="K120" i="1"/>
  <c r="N120" i="1" s="1"/>
  <c r="I124" i="1"/>
  <c r="L124" i="1" s="1"/>
  <c r="J121" i="1"/>
  <c r="K35" i="1"/>
  <c r="I91" i="1"/>
  <c r="L91" i="1" s="1"/>
  <c r="I32" i="1"/>
  <c r="I21" i="1"/>
  <c r="L21" i="1" s="1"/>
  <c r="H35" i="1"/>
  <c r="F35" i="1" s="1"/>
  <c r="F32" i="1"/>
  <c r="H70" i="1"/>
  <c r="G121" i="1"/>
  <c r="H19" i="1"/>
  <c r="F21" i="1"/>
  <c r="O25" i="2"/>
  <c r="L12" i="2"/>
  <c r="O31" i="2"/>
  <c r="F39" i="2"/>
  <c r="L39" i="2" s="1"/>
  <c r="O39" i="2" s="1"/>
  <c r="M39" i="2"/>
  <c r="P39" i="2" s="1"/>
  <c r="Q87" i="2"/>
  <c r="C87" i="2"/>
  <c r="Q102" i="2"/>
  <c r="G19" i="2"/>
  <c r="D35" i="2"/>
  <c r="H35" i="2"/>
  <c r="N35" i="2" s="1"/>
  <c r="Q35" i="2" s="1"/>
  <c r="I70" i="2"/>
  <c r="I147" i="2" s="1"/>
  <c r="N71" i="2"/>
  <c r="H70" i="2"/>
  <c r="N82" i="2"/>
  <c r="Q82" i="2" s="1"/>
  <c r="F82" i="2"/>
  <c r="L82" i="2" s="1"/>
  <c r="L87" i="2"/>
  <c r="L91" i="2"/>
  <c r="F102" i="2"/>
  <c r="L102" i="2" s="1"/>
  <c r="O102" i="2" s="1"/>
  <c r="M102" i="2"/>
  <c r="N12" i="2"/>
  <c r="Q12" i="2" s="1"/>
  <c r="D19" i="2"/>
  <c r="I21" i="2"/>
  <c r="M21" i="2"/>
  <c r="P21" i="2" s="1"/>
  <c r="M25" i="2"/>
  <c r="P25" i="2" s="1"/>
  <c r="Q25" i="2"/>
  <c r="C32" i="2"/>
  <c r="O32" i="2" s="1"/>
  <c r="G147" i="2"/>
  <c r="K147" i="2"/>
  <c r="M35" i="2"/>
  <c r="I39" i="2"/>
  <c r="O41" i="2"/>
  <c r="L44" i="2"/>
  <c r="O44" i="2" s="1"/>
  <c r="O46" i="2"/>
  <c r="O49" i="2"/>
  <c r="L52" i="2"/>
  <c r="O52" i="2" s="1"/>
  <c r="O54" i="2"/>
  <c r="O57" i="2"/>
  <c r="L60" i="2"/>
  <c r="O60" i="2" s="1"/>
  <c r="O62" i="2"/>
  <c r="O65" i="2"/>
  <c r="L68" i="2"/>
  <c r="O68" i="2" s="1"/>
  <c r="K70" i="2"/>
  <c r="P71" i="2"/>
  <c r="O73" i="2"/>
  <c r="L75" i="2"/>
  <c r="O75" i="2" s="1"/>
  <c r="Q75" i="2"/>
  <c r="C82" i="2"/>
  <c r="O82" i="2" s="1"/>
  <c r="M87" i="2"/>
  <c r="P87" i="2" s="1"/>
  <c r="O111" i="2"/>
  <c r="L114" i="2"/>
  <c r="O114" i="2" s="1"/>
  <c r="F71" i="2"/>
  <c r="L71" i="2" s="1"/>
  <c r="O71" i="2" s="1"/>
  <c r="M71" i="2"/>
  <c r="K19" i="2"/>
  <c r="N19" i="2" s="1"/>
  <c r="Q19" i="2" s="1"/>
  <c r="O80" i="2"/>
  <c r="C12" i="2"/>
  <c r="L15" i="2"/>
  <c r="O15" i="2" s="1"/>
  <c r="F21" i="2"/>
  <c r="L21" i="2" s="1"/>
  <c r="O21" i="2" s="1"/>
  <c r="N21" i="2"/>
  <c r="Q21" i="2" s="1"/>
  <c r="H147" i="2"/>
  <c r="P32" i="2"/>
  <c r="C36" i="2"/>
  <c r="O36" i="2" s="1"/>
  <c r="L38" i="2"/>
  <c r="O38" i="2" s="1"/>
  <c r="Q39" i="2"/>
  <c r="F70" i="2"/>
  <c r="E70" i="2"/>
  <c r="E147" i="2" s="1"/>
  <c r="O79" i="2"/>
  <c r="L84" i="2"/>
  <c r="O84" i="2" s="1"/>
  <c r="P91" i="2"/>
  <c r="C91" i="2"/>
  <c r="G120" i="2"/>
  <c r="L125" i="2"/>
  <c r="O125" i="2" s="1"/>
  <c r="L129" i="2"/>
  <c r="O129" i="2" s="1"/>
  <c r="E120" i="2"/>
  <c r="E148" i="2" s="1"/>
  <c r="Q133" i="2"/>
  <c r="F141" i="2"/>
  <c r="L141" i="2" s="1"/>
  <c r="O143" i="2"/>
  <c r="Q71" i="2"/>
  <c r="P117" i="2"/>
  <c r="Q122" i="2"/>
  <c r="N124" i="2"/>
  <c r="Q124" i="2" s="1"/>
  <c r="H121" i="2"/>
  <c r="F121" i="2" s="1"/>
  <c r="O127" i="2"/>
  <c r="O131" i="2"/>
  <c r="M141" i="2"/>
  <c r="P141" i="2" s="1"/>
  <c r="O88" i="2"/>
  <c r="O93" i="2"/>
  <c r="L100" i="2"/>
  <c r="O100" i="2" s="1"/>
  <c r="P102" i="2"/>
  <c r="I102" i="2"/>
  <c r="O107" i="2"/>
  <c r="L110" i="2"/>
  <c r="O110" i="2" s="1"/>
  <c r="L119" i="2"/>
  <c r="O119" i="2" s="1"/>
  <c r="F122" i="2"/>
  <c r="C124" i="2"/>
  <c r="O124" i="2" s="1"/>
  <c r="D121" i="2"/>
  <c r="P133" i="2"/>
  <c r="O142" i="2"/>
  <c r="C141" i="2"/>
  <c r="O141" i="2" s="1"/>
  <c r="O145" i="2"/>
  <c r="M91" i="2"/>
  <c r="M122" i="2"/>
  <c r="P122" i="2" s="1"/>
  <c r="M124" i="2"/>
  <c r="P124" i="2" s="1"/>
  <c r="C117" i="2"/>
  <c r="O117" i="2" s="1"/>
  <c r="C133" i="2"/>
  <c r="O133" i="2" s="1"/>
  <c r="I19" i="2" l="1"/>
  <c r="H147" i="1"/>
  <c r="N147" i="1" s="1"/>
  <c r="N70" i="1"/>
  <c r="L102" i="1"/>
  <c r="J147" i="2"/>
  <c r="I121" i="2"/>
  <c r="J120" i="2"/>
  <c r="L70" i="2"/>
  <c r="K146" i="2"/>
  <c r="M147" i="2"/>
  <c r="P147" i="2" s="1"/>
  <c r="J147" i="1"/>
  <c r="M147" i="1" s="1"/>
  <c r="K148" i="1"/>
  <c r="N148" i="1" s="1"/>
  <c r="L122" i="2"/>
  <c r="O122" i="2" s="1"/>
  <c r="L121" i="2"/>
  <c r="M121" i="2"/>
  <c r="H146" i="1"/>
  <c r="L122" i="1"/>
  <c r="L133" i="1"/>
  <c r="L35" i="1"/>
  <c r="N35" i="1"/>
  <c r="L32" i="1"/>
  <c r="N19" i="1"/>
  <c r="K146" i="1"/>
  <c r="N146" i="1" s="1"/>
  <c r="I147" i="1"/>
  <c r="J120" i="1"/>
  <c r="M121" i="1"/>
  <c r="I121" i="1"/>
  <c r="F19" i="1"/>
  <c r="L19" i="1" s="1"/>
  <c r="F70" i="1"/>
  <c r="F147" i="1" s="1"/>
  <c r="G120" i="1"/>
  <c r="F121" i="1"/>
  <c r="M120" i="2"/>
  <c r="O12" i="2"/>
  <c r="E146" i="2"/>
  <c r="N147" i="2"/>
  <c r="Q147" i="2"/>
  <c r="N70" i="2"/>
  <c r="Q70" i="2" s="1"/>
  <c r="C35" i="2"/>
  <c r="P35" i="2"/>
  <c r="O87" i="2"/>
  <c r="G148" i="2"/>
  <c r="F35" i="2"/>
  <c r="L35" i="2" s="1"/>
  <c r="P121" i="2"/>
  <c r="D120" i="2"/>
  <c r="C121" i="2"/>
  <c r="O121" i="2" s="1"/>
  <c r="N121" i="2"/>
  <c r="Q121" i="2" s="1"/>
  <c r="H120" i="2"/>
  <c r="C19" i="2"/>
  <c r="P19" i="2"/>
  <c r="O91" i="2"/>
  <c r="C70" i="2"/>
  <c r="G146" i="2"/>
  <c r="D146" i="2"/>
  <c r="M19" i="2"/>
  <c r="F19" i="2"/>
  <c r="F147" i="2"/>
  <c r="L147" i="2" s="1"/>
  <c r="L70" i="1" l="1"/>
  <c r="L121" i="1"/>
  <c r="J148" i="2"/>
  <c r="M148" i="2" s="1"/>
  <c r="I120" i="2"/>
  <c r="I148" i="2" s="1"/>
  <c r="J146" i="2"/>
  <c r="M146" i="2" s="1"/>
  <c r="P146" i="2" s="1"/>
  <c r="L147" i="1"/>
  <c r="I120" i="1"/>
  <c r="M120" i="1"/>
  <c r="J146" i="1"/>
  <c r="J148" i="1"/>
  <c r="F120" i="1"/>
  <c r="F148" i="1" s="1"/>
  <c r="G148" i="1"/>
  <c r="G146" i="1"/>
  <c r="M146" i="1" s="1"/>
  <c r="N120" i="2"/>
  <c r="Q120" i="2" s="1"/>
  <c r="H146" i="2"/>
  <c r="N146" i="2" s="1"/>
  <c r="H148" i="2"/>
  <c r="N148" i="2" s="1"/>
  <c r="Q148" i="2" s="1"/>
  <c r="L19" i="2"/>
  <c r="O19" i="2" s="1"/>
  <c r="O70" i="2"/>
  <c r="C147" i="2"/>
  <c r="O147" i="2" s="1"/>
  <c r="O35" i="2"/>
  <c r="Q146" i="2"/>
  <c r="F120" i="2"/>
  <c r="P120" i="2"/>
  <c r="C120" i="2"/>
  <c r="D148" i="2"/>
  <c r="P148" i="2" l="1"/>
  <c r="I146" i="2"/>
  <c r="M148" i="1"/>
  <c r="L120" i="1"/>
  <c r="I146" i="1"/>
  <c r="I148" i="1"/>
  <c r="L148" i="1" s="1"/>
  <c r="F146" i="1"/>
  <c r="L146" i="1" s="1"/>
  <c r="L120" i="2"/>
  <c r="O120" i="2" s="1"/>
  <c r="F148" i="2"/>
  <c r="L148" i="2" s="1"/>
  <c r="C148" i="2"/>
  <c r="O148" i="2" s="1"/>
  <c r="C146" i="2"/>
  <c r="F146" i="2"/>
  <c r="L146" i="2" s="1"/>
  <c r="C13" i="1"/>
  <c r="O13" i="1" s="1"/>
  <c r="E133" i="1"/>
  <c r="Q133" i="1" s="1"/>
  <c r="D133" i="1"/>
  <c r="P133" i="1" s="1"/>
  <c r="O146" i="2" l="1"/>
  <c r="C133" i="1"/>
  <c r="O133" i="1" s="1"/>
  <c r="C137" i="1"/>
  <c r="O137" i="1" s="1"/>
  <c r="C66" i="1" l="1"/>
  <c r="O66" i="1" s="1"/>
  <c r="C67" i="1"/>
  <c r="O67" i="1" s="1"/>
  <c r="C68" i="1"/>
  <c r="O68" i="1" s="1"/>
  <c r="C143" i="1"/>
  <c r="O143" i="1" s="1"/>
  <c r="C144" i="1"/>
  <c r="O144" i="1" s="1"/>
  <c r="C145" i="1"/>
  <c r="O145" i="1" s="1"/>
  <c r="D141" i="1"/>
  <c r="P141" i="1" s="1"/>
  <c r="E141" i="1"/>
  <c r="Q141" i="1" s="1"/>
  <c r="B141" i="1"/>
  <c r="E117" i="1" l="1"/>
  <c r="Q117" i="1" s="1"/>
  <c r="D117" i="1"/>
  <c r="P117" i="1" s="1"/>
  <c r="D21" i="1" l="1"/>
  <c r="P21" i="1" s="1"/>
  <c r="C14" i="1" l="1"/>
  <c r="O14" i="1" s="1"/>
  <c r="C15" i="1"/>
  <c r="O15" i="1" s="1"/>
  <c r="C16" i="1"/>
  <c r="O16" i="1" s="1"/>
  <c r="C17" i="1"/>
  <c r="O17" i="1" s="1"/>
  <c r="C18" i="1"/>
  <c r="O18" i="1" s="1"/>
  <c r="C20" i="1"/>
  <c r="O20" i="1" s="1"/>
  <c r="C21" i="1"/>
  <c r="O21" i="1" s="1"/>
  <c r="C22" i="1"/>
  <c r="O22" i="1" s="1"/>
  <c r="C23" i="1"/>
  <c r="O23" i="1" s="1"/>
  <c r="C24" i="1"/>
  <c r="O24" i="1" s="1"/>
  <c r="C26" i="1"/>
  <c r="O26" i="1" s="1"/>
  <c r="C27" i="1"/>
  <c r="O27" i="1" s="1"/>
  <c r="C28" i="1"/>
  <c r="O28" i="1" s="1"/>
  <c r="C29" i="1"/>
  <c r="O29" i="1" s="1"/>
  <c r="C30" i="1"/>
  <c r="O30" i="1" s="1"/>
  <c r="C31" i="1"/>
  <c r="O31" i="1" s="1"/>
  <c r="C33" i="1"/>
  <c r="O33" i="1" s="1"/>
  <c r="C34" i="1"/>
  <c r="O34" i="1" s="1"/>
  <c r="C37" i="1"/>
  <c r="O37" i="1" s="1"/>
  <c r="C38" i="1"/>
  <c r="O38" i="1" s="1"/>
  <c r="C39" i="1"/>
  <c r="O39" i="1" s="1"/>
  <c r="C40" i="1"/>
  <c r="O40" i="1" s="1"/>
  <c r="C41" i="1"/>
  <c r="O41" i="1" s="1"/>
  <c r="C42" i="1"/>
  <c r="O42" i="1" s="1"/>
  <c r="C43" i="1"/>
  <c r="O43" i="1" s="1"/>
  <c r="C44" i="1"/>
  <c r="O44" i="1" s="1"/>
  <c r="C45" i="1"/>
  <c r="O45" i="1" s="1"/>
  <c r="C46" i="1"/>
  <c r="O46" i="1" s="1"/>
  <c r="C47" i="1"/>
  <c r="O47" i="1" s="1"/>
  <c r="C48" i="1"/>
  <c r="O48" i="1" s="1"/>
  <c r="C49" i="1"/>
  <c r="O49" i="1" s="1"/>
  <c r="C50" i="1"/>
  <c r="O50" i="1" s="1"/>
  <c r="C51" i="1"/>
  <c r="O51" i="1" s="1"/>
  <c r="C52" i="1"/>
  <c r="O52" i="1" s="1"/>
  <c r="C53" i="1"/>
  <c r="O53" i="1" s="1"/>
  <c r="C54" i="1"/>
  <c r="O54" i="1" s="1"/>
  <c r="C55" i="1"/>
  <c r="O55" i="1" s="1"/>
  <c r="C56" i="1"/>
  <c r="O56" i="1" s="1"/>
  <c r="C57" i="1"/>
  <c r="O57" i="1" s="1"/>
  <c r="C58" i="1"/>
  <c r="O58" i="1" s="1"/>
  <c r="C59" i="1"/>
  <c r="O59" i="1" s="1"/>
  <c r="C60" i="1"/>
  <c r="O60" i="1" s="1"/>
  <c r="C61" i="1"/>
  <c r="O61" i="1" s="1"/>
  <c r="C62" i="1"/>
  <c r="O62" i="1" s="1"/>
  <c r="C63" i="1"/>
  <c r="O63" i="1" s="1"/>
  <c r="C64" i="1"/>
  <c r="O64" i="1" s="1"/>
  <c r="C65" i="1"/>
  <c r="O65" i="1" s="1"/>
  <c r="C69" i="1"/>
  <c r="O69" i="1" s="1"/>
  <c r="C72" i="1"/>
  <c r="O72" i="1" s="1"/>
  <c r="C73" i="1"/>
  <c r="O73" i="1" s="1"/>
  <c r="C74" i="1"/>
  <c r="O74" i="1" s="1"/>
  <c r="C76" i="1"/>
  <c r="O76" i="1" s="1"/>
  <c r="C77" i="1"/>
  <c r="O77" i="1" s="1"/>
  <c r="C78" i="1"/>
  <c r="O78" i="1" s="1"/>
  <c r="C79" i="1"/>
  <c r="O79" i="1" s="1"/>
  <c r="C80" i="1"/>
  <c r="O80" i="1" s="1"/>
  <c r="C81" i="1"/>
  <c r="O81" i="1" s="1"/>
  <c r="C83" i="1"/>
  <c r="O83" i="1" s="1"/>
  <c r="C84" i="1"/>
  <c r="O84" i="1" s="1"/>
  <c r="C85" i="1"/>
  <c r="O85" i="1" s="1"/>
  <c r="C86" i="1"/>
  <c r="O86" i="1" s="1"/>
  <c r="C88" i="1"/>
  <c r="O88" i="1" s="1"/>
  <c r="C89" i="1"/>
  <c r="O89" i="1" s="1"/>
  <c r="C90" i="1"/>
  <c r="O90" i="1" s="1"/>
  <c r="C92" i="1"/>
  <c r="O92" i="1" s="1"/>
  <c r="C93" i="1"/>
  <c r="O93" i="1" s="1"/>
  <c r="C94" i="1"/>
  <c r="O94" i="1" s="1"/>
  <c r="C95" i="1"/>
  <c r="O95" i="1" s="1"/>
  <c r="C96" i="1"/>
  <c r="O96" i="1" s="1"/>
  <c r="C97" i="1"/>
  <c r="O97" i="1" s="1"/>
  <c r="C98" i="1"/>
  <c r="O98" i="1" s="1"/>
  <c r="C99" i="1"/>
  <c r="O99" i="1" s="1"/>
  <c r="C100" i="1"/>
  <c r="O100" i="1" s="1"/>
  <c r="C101" i="1"/>
  <c r="O101" i="1" s="1"/>
  <c r="C103" i="1"/>
  <c r="O103" i="1" s="1"/>
  <c r="C104" i="1"/>
  <c r="O104" i="1" s="1"/>
  <c r="C105" i="1"/>
  <c r="O105" i="1" s="1"/>
  <c r="C106" i="1"/>
  <c r="O106" i="1" s="1"/>
  <c r="C107" i="1"/>
  <c r="O107" i="1" s="1"/>
  <c r="C108" i="1"/>
  <c r="O108" i="1" s="1"/>
  <c r="C109" i="1"/>
  <c r="O109" i="1" s="1"/>
  <c r="C110" i="1"/>
  <c r="O110" i="1" s="1"/>
  <c r="C111" i="1"/>
  <c r="O111" i="1" s="1"/>
  <c r="C112" i="1"/>
  <c r="O112" i="1" s="1"/>
  <c r="C113" i="1"/>
  <c r="O113" i="1" s="1"/>
  <c r="C114" i="1"/>
  <c r="O114" i="1" s="1"/>
  <c r="C115" i="1"/>
  <c r="O115" i="1" s="1"/>
  <c r="C116" i="1"/>
  <c r="O116" i="1" s="1"/>
  <c r="C117" i="1"/>
  <c r="O117" i="1" s="1"/>
  <c r="C118" i="1"/>
  <c r="O118" i="1" s="1"/>
  <c r="C119" i="1"/>
  <c r="O119" i="1" s="1"/>
  <c r="C123" i="1"/>
  <c r="O123" i="1" s="1"/>
  <c r="C125" i="1"/>
  <c r="O125" i="1" s="1"/>
  <c r="C126" i="1"/>
  <c r="O126" i="1" s="1"/>
  <c r="C127" i="1"/>
  <c r="O127" i="1" s="1"/>
  <c r="C128" i="1"/>
  <c r="O128" i="1" s="1"/>
  <c r="C129" i="1"/>
  <c r="O129" i="1" s="1"/>
  <c r="C130" i="1"/>
  <c r="O130" i="1" s="1"/>
  <c r="C131" i="1"/>
  <c r="O131" i="1" s="1"/>
  <c r="C132" i="1"/>
  <c r="O132" i="1" s="1"/>
  <c r="C134" i="1"/>
  <c r="O134" i="1" s="1"/>
  <c r="C135" i="1"/>
  <c r="O135" i="1" s="1"/>
  <c r="C136" i="1"/>
  <c r="O136" i="1" s="1"/>
  <c r="C138" i="1"/>
  <c r="O138" i="1" s="1"/>
  <c r="C139" i="1"/>
  <c r="O139" i="1" s="1"/>
  <c r="C140" i="1"/>
  <c r="O140" i="1" s="1"/>
  <c r="C142" i="1"/>
  <c r="O142" i="1" s="1"/>
  <c r="B19" i="1"/>
  <c r="C141" i="1" l="1"/>
  <c r="O141" i="1" s="1"/>
  <c r="D124" i="1"/>
  <c r="P124" i="1" s="1"/>
  <c r="E124" i="1"/>
  <c r="Q124" i="1" s="1"/>
  <c r="D122" i="1"/>
  <c r="P122" i="1" s="1"/>
  <c r="E122" i="1"/>
  <c r="Q122" i="1" s="1"/>
  <c r="B35" i="1"/>
  <c r="D32" i="1"/>
  <c r="P32" i="1" s="1"/>
  <c r="E32" i="1"/>
  <c r="Q32" i="1" s="1"/>
  <c r="B32" i="1"/>
  <c r="E19" i="1"/>
  <c r="Q19" i="1" s="1"/>
  <c r="D102" i="1"/>
  <c r="P102" i="1" s="1"/>
  <c r="E102" i="1"/>
  <c r="Q102" i="1" s="1"/>
  <c r="D91" i="1"/>
  <c r="P91" i="1" s="1"/>
  <c r="E91" i="1"/>
  <c r="Q91" i="1" s="1"/>
  <c r="D87" i="1"/>
  <c r="P87" i="1" s="1"/>
  <c r="E87" i="1"/>
  <c r="Q87" i="1" s="1"/>
  <c r="D75" i="1"/>
  <c r="P75" i="1" s="1"/>
  <c r="E75" i="1"/>
  <c r="Q75" i="1" s="1"/>
  <c r="D71" i="1"/>
  <c r="E71" i="1"/>
  <c r="Q71" i="1" s="1"/>
  <c r="D82" i="1"/>
  <c r="P82" i="1" s="1"/>
  <c r="E82" i="1"/>
  <c r="Q82" i="1" s="1"/>
  <c r="D36" i="1"/>
  <c r="P36" i="1" s="1"/>
  <c r="E36" i="1"/>
  <c r="Q36" i="1" s="1"/>
  <c r="D12" i="1"/>
  <c r="E12" i="1"/>
  <c r="M12" i="1"/>
  <c r="N12" i="1"/>
  <c r="D70" i="1" l="1"/>
  <c r="P70" i="1" s="1"/>
  <c r="P71" i="1"/>
  <c r="Q12" i="1"/>
  <c r="P12" i="1"/>
  <c r="C36" i="1"/>
  <c r="O36" i="1" s="1"/>
  <c r="C71" i="1"/>
  <c r="O71" i="1" s="1"/>
  <c r="C75" i="1"/>
  <c r="O75" i="1" s="1"/>
  <c r="C82" i="1"/>
  <c r="O82" i="1" s="1"/>
  <c r="L12" i="1"/>
  <c r="C32" i="1"/>
  <c r="O32" i="1" s="1"/>
  <c r="C122" i="1"/>
  <c r="O122" i="1" s="1"/>
  <c r="C12" i="1"/>
  <c r="C124" i="1"/>
  <c r="O124" i="1" s="1"/>
  <c r="C87" i="1"/>
  <c r="O87" i="1" s="1"/>
  <c r="C91" i="1"/>
  <c r="O91" i="1" s="1"/>
  <c r="C102" i="1"/>
  <c r="O102" i="1" s="1"/>
  <c r="C25" i="1"/>
  <c r="O25" i="1" s="1"/>
  <c r="D19" i="1"/>
  <c r="P19" i="1" s="1"/>
  <c r="D121" i="1"/>
  <c r="P121" i="1" s="1"/>
  <c r="E35" i="1"/>
  <c r="Q35" i="1" s="1"/>
  <c r="E121" i="1"/>
  <c r="Q121" i="1" s="1"/>
  <c r="E70" i="1"/>
  <c r="Q70" i="1" s="1"/>
  <c r="D35" i="1"/>
  <c r="P35" i="1" s="1"/>
  <c r="B121" i="1"/>
  <c r="B120" i="1" s="1"/>
  <c r="B148" i="1" s="1"/>
  <c r="B117" i="1"/>
  <c r="B12" i="1"/>
  <c r="O12" i="1" l="1"/>
  <c r="C19" i="1"/>
  <c r="O19" i="1" s="1"/>
  <c r="E147" i="1"/>
  <c r="Q147" i="1" s="1"/>
  <c r="E120" i="1"/>
  <c r="C70" i="1"/>
  <c r="O70" i="1" s="1"/>
  <c r="C35" i="1"/>
  <c r="O35" i="1" s="1"/>
  <c r="D120" i="1"/>
  <c r="P120" i="1" s="1"/>
  <c r="C121" i="1"/>
  <c r="O121" i="1" s="1"/>
  <c r="D147" i="1"/>
  <c r="P147" i="1" s="1"/>
  <c r="B147" i="1"/>
  <c r="E146" i="1" l="1"/>
  <c r="Q146" i="1" s="1"/>
  <c r="Q120" i="1"/>
  <c r="D148" i="1"/>
  <c r="P148" i="1" s="1"/>
  <c r="C147" i="1"/>
  <c r="O147" i="1" s="1"/>
  <c r="E148" i="1"/>
  <c r="Q148" i="1" s="1"/>
  <c r="D146" i="1"/>
  <c r="P146" i="1" s="1"/>
  <c r="C120" i="1"/>
  <c r="O120" i="1" s="1"/>
  <c r="B146" i="1"/>
  <c r="C148" i="1" l="1"/>
  <c r="O148" i="1" s="1"/>
  <c r="C146" i="1"/>
  <c r="O146" i="1" s="1"/>
</calcChain>
</file>

<file path=xl/sharedStrings.xml><?xml version="1.0" encoding="utf-8"?>
<sst xmlns="http://schemas.openxmlformats.org/spreadsheetml/2006/main" count="532" uniqueCount="164">
  <si>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</si>
  <si>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</si>
  <si>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</si>
  <si>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</si>
  <si>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</si>
  <si>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</si>
  <si>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</si>
  <si>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</si>
  <si>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</si>
  <si>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</si>
  <si>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</si>
  <si>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</si>
  <si>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</si>
  <si>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</si>
  <si>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</si>
  <si>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</si>
  <si>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</si>
  <si>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</si>
  <si>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</si>
  <si>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</si>
  <si>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</si>
  <si>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</si>
  <si>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</si>
  <si>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</si>
  <si>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</si>
  <si>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</si>
  <si>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</si>
  <si>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</si>
  <si>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</si>
  <si>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</si>
  <si>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</si>
  <si>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</si>
  <si>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</si>
  <si>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</si>
  <si>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</si>
  <si>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</si>
  <si>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</si>
  <si>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 -  Polineuropatie familiala amiloida cu transtiretina</t>
  </si>
  <si>
    <t xml:space="preserve">  -   Hiperfenilalaninemie la bolnavii diagnosticati cu fenilcetonurie sau deficit de tetrahidrobiopterina</t>
  </si>
  <si>
    <t xml:space="preserve">  -   Purpura trombocitopenica imuna cronica la bolnavii splenectomizati sau nesplemectonizati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</si>
  <si>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</si>
  <si>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</si>
  <si>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</si>
  <si>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</si>
  <si>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</si>
  <si>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</si>
  <si>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</si>
  <si>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</si>
  <si>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</si>
  <si>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</si>
  <si>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</si>
  <si>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</si>
  <si>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</si>
  <si>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</si>
  <si>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</si>
  <si>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</si>
  <si>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</si>
  <si>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</si>
  <si>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</si>
  <si>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</si>
  <si>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</si>
  <si>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</si>
  <si>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</si>
  <si>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</si>
  <si>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</si>
  <si>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</si>
  <si>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</si>
  <si>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</si>
  <si>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</si>
  <si>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</si>
  <si>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</si>
  <si>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</si>
  <si>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</si>
  <si>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</si>
  <si>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</si>
  <si>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</si>
  <si>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</si>
  <si>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</si>
  <si>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</si>
  <si>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</si>
  <si>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</si>
  <si>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</si>
  <si>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</si>
  <si>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</si>
  <si>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</si>
  <si>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</si>
  <si>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</si>
  <si>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</si>
  <si>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</si>
  <si>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</si>
  <si>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</si>
  <si>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</si>
  <si>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</si>
  <si>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</si>
  <si>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</si>
  <si>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</si>
  <si>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</si>
  <si>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</si>
  <si>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</si>
  <si>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</si>
  <si>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</si>
  <si>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</si>
  <si>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</si>
  <si>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</si>
  <si>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</si>
  <si>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</si>
  <si>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</si>
  <si>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</si>
  <si>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</si>
  <si>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</si>
  <si>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</si>
  <si>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</si>
  <si>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</si>
  <si>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</si>
  <si>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</si>
  <si>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</si>
  <si>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EXECUTIA  PROGRAMELOR NATIONALE DE SANATATE CURATIVE 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</si>
  <si>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</si>
  <si>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</si>
  <si>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</si>
  <si>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</si>
  <si>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</si>
  <si>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</si>
  <si>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</si>
  <si>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</si>
  <si>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</si>
  <si>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</si>
  <si>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</si>
  <si>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</si>
  <si>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</si>
  <si>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</si>
  <si>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</si>
  <si>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</si>
  <si>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</si>
  <si>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</si>
  <si>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</si>
  <si>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</si>
  <si>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</si>
  <si>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</si>
  <si>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</si>
  <si>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</si>
  <si>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-  Programul national de tratament pentru boli rare (alte medicamente circuit inchis)</t>
  </si>
  <si>
    <t xml:space="preserve">   -  inlocuire generator implantabil al stimulatorului nervului vag</t>
  </si>
  <si>
    <t>Credite bugetare, aprobate
an 2021</t>
  </si>
  <si>
    <t>CASA DE ASIGURARI DE SANATATE GALATI</t>
  </si>
  <si>
    <t>RASPUNDEM DE EXACTITATEA SI CORECTITUDINEA DATELOR TRANSMISE</t>
  </si>
  <si>
    <t xml:space="preserve">         DIRECTOR GENERAL ,</t>
  </si>
  <si>
    <t>DIRECTOR  ECONOMIC,</t>
  </si>
  <si>
    <t xml:space="preserve">        TODERASC GEORGE</t>
  </si>
  <si>
    <t xml:space="preserve">  PETCU IULIA-SIMONA </t>
  </si>
  <si>
    <t xml:space="preserve"> SEF SERVICIU,</t>
  </si>
  <si>
    <t xml:space="preserve">ORMAN FANICA </t>
  </si>
  <si>
    <t>Intocmit,</t>
  </si>
  <si>
    <t>Drozan Mihaela</t>
  </si>
  <si>
    <t>LA 31.10.2021</t>
  </si>
  <si>
    <t>Sume alocate de casa de asigurari  de  sanatate luna curenta -OCTOMBRIE 2021</t>
  </si>
  <si>
    <t>Sume alocate de casa de asigurari  de  sanatate cumulat - la data de 31.10.2021</t>
  </si>
  <si>
    <t>Sume alocate de casa de asigurari  de  sanatate luna curenta -OCT 2021</t>
  </si>
  <si>
    <t>Sume alocate de casa de asigurari  de  sanatate cumulat - la data de 31.09.2021</t>
  </si>
  <si>
    <t>ok</t>
  </si>
  <si>
    <t>LA 30.11.2021</t>
  </si>
  <si>
    <t>Sume alocate de casa de asigurari  de  sanatate luna curenta -NOIEMBRIE 2021</t>
  </si>
  <si>
    <t>Sume alocate de casa de asigurari  de  sanatate cumulat - la data de 30.11.2021</t>
  </si>
  <si>
    <t>Sume alocate de casa de asigurari  de  sanatate luna curenta -NOV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</si>
</sst>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_(* #,##0.00_);_(* \(#,##0.00\);_(* &quot;-&quot;??_);_(@_)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/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164" fontId="1" fillId="2" borderId="0" xfId="1" applyNumberFormat="1" applyFill="1"/>
    <xf numFmtId="164" fontId="1" fillId="2" borderId="1" xfId="1" applyNumberFormat="1" applyFill="1" applyBorder="1"/>
    <xf numFmtId="4" fontId="3" fillId="2" borderId="1" xfId="1" applyNumberFormat="1" applyFont="1" applyFill="1" applyBorder="1" applyAlignment="1">
      <alignment horizontal="right" wrapText="1"/>
    </xf>
    <xf numFmtId="164" fontId="2" fillId="2" borderId="0" xfId="1" applyNumberFormat="1" applyFont="1" applyFill="1"/>
    <xf numFmtId="164" fontId="5" fillId="2" borderId="0" xfId="1" applyNumberFormat="1" applyFont="1" applyFill="1" applyAlignment="1">
      <alignment horizontal="center" wrapText="1"/>
    </xf>
    <xf numFmtId="164" fontId="6" fillId="2" borderId="0" xfId="1" applyNumberFormat="1" applyFont="1" applyFill="1" applyAlignment="1">
      <alignment wrapText="1"/>
    </xf>
    <xf numFmtId="0" fontId="17" fillId="2" borderId="1" xfId="16" applyFont="1" applyFill="1" applyBorder="1" applyAlignment="1" applyProtection="1">
      <alignment horizontal="center" vertical="center" wrapText="1"/>
    </xf>
    <xf numFmtId="4" fontId="1" fillId="2" borderId="1" xfId="1" applyNumberFormat="1" applyFont="1" applyFill="1" applyBorder="1" applyAlignment="1">
      <alignment horizontal="right" wrapText="1"/>
    </xf>
    <xf numFmtId="164" fontId="1" fillId="2" borderId="0" xfId="1" applyNumberFormat="1" applyFill="1" applyBorder="1"/>
    <xf numFmtId="164" fontId="15" fillId="2" borderId="0" xfId="1" applyNumberFormat="1" applyFont="1" applyFill="1"/>
    <xf numFmtId="164" fontId="6" fillId="2" borderId="0" xfId="1" applyNumberFormat="1" applyFont="1" applyFill="1"/>
    <xf numFmtId="164" fontId="16" fillId="2" borderId="0" xfId="1" applyNumberFormat="1" applyFont="1" applyFill="1"/>
    <xf numFmtId="164" fontId="8" fillId="2" borderId="0" xfId="1" applyNumberFormat="1" applyFont="1" applyFill="1"/>
    <xf numFmtId="3" fontId="18" fillId="2" borderId="1" xfId="15" applyNumberFormat="1" applyFont="1" applyFill="1" applyBorder="1" applyAlignment="1" applyProtection="1">
      <alignment horizontal="center" vertical="center" wrapText="1"/>
    </xf>
    <xf numFmtId="3" fontId="9" fillId="2" borderId="0" xfId="1" applyNumberFormat="1" applyFont="1" applyFill="1"/>
    <xf numFmtId="164" fontId="3" fillId="2" borderId="1" xfId="2" applyNumberFormat="1" applyFont="1" applyFill="1" applyBorder="1" applyAlignment="1">
      <alignment horizontal="left" wrapText="1"/>
    </xf>
    <xf numFmtId="4" fontId="11" fillId="2" borderId="1" xfId="0" applyNumberFormat="1" applyFont="1" applyFill="1" applyBorder="1" applyAlignment="1">
      <alignment vertical="center" wrapText="1"/>
    </xf>
    <xf numFmtId="164" fontId="12" fillId="2" borderId="1" xfId="1" applyNumberFormat="1" applyFont="1" applyFill="1" applyBorder="1"/>
    <xf numFmtId="164" fontId="12" fillId="2" borderId="1" xfId="1" applyNumberFormat="1" applyFont="1" applyFill="1" applyBorder="1" applyAlignment="1">
      <alignment horizontal="left"/>
    </xf>
    <xf numFmtId="164" fontId="1" fillId="2" borderId="1" xfId="1" applyNumberFormat="1" applyFont="1" applyFill="1" applyBorder="1"/>
    <xf numFmtId="164" fontId="12" fillId="2" borderId="1" xfId="1" applyNumberFormat="1" applyFont="1" applyFill="1" applyBorder="1" applyAlignment="1">
      <alignment vertical="center" wrapText="1"/>
    </xf>
    <xf numFmtId="164" fontId="7" fillId="2" borderId="1" xfId="2" applyNumberFormat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1" xfId="2" applyNumberFormat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164" fontId="17" fillId="2" borderId="0" xfId="2" applyNumberFormat="1" applyFont="1" applyFill="1" applyAlignment="1">
      <alignment wrapText="1"/>
    </xf>
    <xf numFmtId="164" fontId="17" fillId="2" borderId="0" xfId="1" applyNumberFormat="1" applyFont="1" applyFill="1"/>
    <xf numFmtId="164" fontId="13" fillId="2" borderId="0" xfId="1" applyNumberFormat="1" applyFont="1" applyFill="1" applyBorder="1"/>
    <xf numFmtId="164" fontId="7" fillId="2" borderId="0" xfId="2" applyNumberFormat="1" applyFont="1" applyFill="1" applyBorder="1" applyAlignment="1">
      <alignment wrapText="1"/>
    </xf>
    <xf numFmtId="164" fontId="3" fillId="2" borderId="0" xfId="1" applyNumberFormat="1" applyFont="1" applyFill="1" applyBorder="1" applyAlignment="1">
      <alignment horizontal="center"/>
    </xf>
    <xf numFmtId="0" fontId="6" fillId="2" borderId="1" xfId="16" applyFont="1" applyFill="1" applyBorder="1" applyAlignment="1" applyProtection="1">
      <alignment horizontal="center" vertical="center" wrapText="1"/>
    </xf>
    <xf numFmtId="164" fontId="7" fillId="2" borderId="0" xfId="1" applyNumberFormat="1" applyFont="1" applyFill="1" applyAlignment="1">
      <alignment horizontal="right"/>
    </xf>
    <xf numFmtId="164" fontId="1" fillId="3" borderId="0" xfId="1" applyNumberFormat="1" applyFill="1"/>
    <xf numFmtId="164" fontId="7" fillId="3" borderId="0" xfId="1" applyNumberFormat="1" applyFont="1" applyFill="1" applyAlignment="1">
      <alignment horizontal="right"/>
    </xf>
    <xf numFmtId="0" fontId="17" fillId="3" borderId="1" xfId="16" applyFont="1" applyFill="1" applyBorder="1" applyAlignment="1" applyProtection="1">
      <alignment horizontal="center" vertical="center" wrapText="1"/>
    </xf>
    <xf numFmtId="4" fontId="3" fillId="3" borderId="1" xfId="1" applyNumberFormat="1" applyFont="1" applyFill="1" applyBorder="1" applyAlignment="1">
      <alignment horizontal="right" wrapText="1"/>
    </xf>
    <xf numFmtId="164" fontId="1" fillId="3" borderId="1" xfId="1" applyNumberFormat="1" applyFill="1" applyBorder="1"/>
    <xf numFmtId="4" fontId="1" fillId="3" borderId="1" xfId="1" applyNumberFormat="1" applyFont="1" applyFill="1" applyBorder="1" applyAlignment="1">
      <alignment horizontal="right" wrapText="1"/>
    </xf>
    <xf numFmtId="164" fontId="15" fillId="3" borderId="0" xfId="1" applyNumberFormat="1" applyFont="1" applyFill="1"/>
    <xf numFmtId="0" fontId="6" fillId="3" borderId="1" xfId="16" applyFont="1" applyFill="1" applyBorder="1" applyAlignment="1" applyProtection="1">
      <alignment horizontal="center" vertical="center" wrapText="1"/>
    </xf>
    <xf numFmtId="164" fontId="1" fillId="4" borderId="1" xfId="1" applyNumberFormat="1" applyFill="1" applyBorder="1"/>
    <xf numFmtId="4" fontId="3" fillId="5" borderId="1" xfId="1" applyNumberFormat="1" applyFont="1" applyFill="1" applyBorder="1" applyAlignment="1">
      <alignment horizontal="right" wrapText="1"/>
    </xf>
    <xf numFmtId="164" fontId="2" fillId="0" borderId="0" xfId="1" applyNumberFormat="1" applyFont="1" applyFill="1"/>
    <xf numFmtId="164" fontId="3" fillId="0" borderId="0" xfId="1" applyNumberFormat="1" applyFont="1" applyFill="1" applyAlignment="1">
      <alignment horizontal="center"/>
    </xf>
    <xf numFmtId="164" fontId="5" fillId="0" borderId="0" xfId="1" applyNumberFormat="1" applyFont="1" applyFill="1" applyAlignment="1">
      <alignment horizontal="center" wrapText="1"/>
    </xf>
    <xf numFmtId="164" fontId="6" fillId="0" borderId="0" xfId="1" applyNumberFormat="1" applyFont="1" applyFill="1" applyAlignment="1">
      <alignment wrapText="1"/>
    </xf>
    <xf numFmtId="164" fontId="1" fillId="0" borderId="0" xfId="1" applyNumberFormat="1" applyFill="1"/>
    <xf numFmtId="0" fontId="17" fillId="0" borderId="1" xfId="16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>
      <alignment horizontal="right" wrapText="1"/>
    </xf>
    <xf numFmtId="4" fontId="1" fillId="0" borderId="1" xfId="1" applyNumberFormat="1" applyFont="1" applyFill="1" applyBorder="1" applyAlignment="1">
      <alignment horizontal="right" wrapText="1"/>
    </xf>
    <xf numFmtId="4" fontId="3" fillId="0" borderId="1" xfId="1" applyNumberFormat="1" applyFont="1" applyFill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64" fontId="15" fillId="0" borderId="0" xfId="1" applyNumberFormat="1" applyFont="1" applyFill="1" applyAlignment="1">
      <alignment horizontal="right"/>
    </xf>
    <xf numFmtId="164" fontId="15" fillId="0" borderId="0" xfId="1" applyNumberFormat="1" applyFont="1" applyFill="1"/>
    <xf numFmtId="164" fontId="1" fillId="0" borderId="0" xfId="1" applyNumberFormat="1" applyFill="1" applyBorder="1" applyAlignment="1">
      <alignment horizontal="right"/>
    </xf>
    <xf numFmtId="164" fontId="1" fillId="0" borderId="0" xfId="1" applyNumberFormat="1" applyFill="1" applyBorder="1"/>
    <xf numFmtId="164" fontId="14" fillId="0" borderId="0" xfId="1" applyNumberFormat="1" applyFont="1" applyFill="1" applyBorder="1"/>
    <xf numFmtId="164" fontId="19" fillId="2" borderId="0" xfId="1" applyNumberFormat="1" applyFont="1" applyFill="1"/>
    <xf numFmtId="164" fontId="1" fillId="6" borderId="1" xfId="1" applyNumberFormat="1" applyFill="1" applyBorder="1"/>
    <xf numFmtId="4" fontId="1" fillId="6" borderId="1" xfId="1" applyNumberFormat="1" applyFont="1" applyFill="1" applyBorder="1" applyAlignment="1">
      <alignment horizontal="right" wrapText="1"/>
    </xf>
    <xf numFmtId="4" fontId="1" fillId="2" borderId="1" xfId="1" applyNumberFormat="1" applyFill="1" applyBorder="1" applyAlignment="1">
      <alignment horizontal="right" wrapText="1"/>
    </xf>
    <xf numFmtId="0" fontId="3" fillId="3" borderId="1" xfId="16" applyFont="1" applyFill="1" applyBorder="1" applyAlignment="1" applyProtection="1">
      <alignment horizontal="center" vertical="center" wrapText="1"/>
      <protection locked="0"/>
    </xf>
    <xf numFmtId="0" fontId="6" fillId="3" borderId="1" xfId="16" applyFont="1" applyFill="1" applyBorder="1" applyAlignment="1" applyProtection="1">
      <alignment horizontal="center" vertical="center" wrapText="1"/>
      <protection locked="0"/>
    </xf>
    <xf numFmtId="0" fontId="3" fillId="2" borderId="2" xfId="16" applyFont="1" applyFill="1" applyBorder="1" applyAlignment="1" applyProtection="1">
      <alignment horizontal="center" vertical="center" wrapText="1"/>
      <protection locked="0"/>
    </xf>
    <xf numFmtId="0" fontId="3" fillId="2" borderId="3" xfId="16" applyFont="1" applyFill="1" applyBorder="1" applyAlignment="1" applyProtection="1">
      <alignment horizontal="center" vertical="center" wrapText="1"/>
      <protection locked="0"/>
    </xf>
    <xf numFmtId="0" fontId="3" fillId="2" borderId="4" xfId="16" applyFont="1" applyFill="1" applyBorder="1" applyAlignment="1" applyProtection="1">
      <alignment horizontal="center" vertical="center" wrapText="1"/>
      <protection locked="0"/>
    </xf>
    <xf numFmtId="3" fontId="16" fillId="2" borderId="0" xfId="15" applyNumberFormat="1" applyFont="1" applyFill="1" applyAlignment="1" applyProtection="1">
      <alignment horizontal="center" vertical="center" wrapText="1"/>
    </xf>
    <xf numFmtId="3" fontId="16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</xf>
    <xf numFmtId="0" fontId="6" fillId="0" borderId="1" xfId="16" applyFont="1" applyFill="1" applyBorder="1" applyAlignment="1" applyProtection="1">
      <alignment horizontal="center" vertical="center" wrapText="1"/>
    </xf>
    <xf numFmtId="0" fontId="3" fillId="2" borderId="1" xfId="16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</cellXfs>
  <cellStyles count="17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fila" xfId="1" xr:uid="{00000000-0005-0000-0000-00000A000000}"/>
    <cellStyle name="Normal_Foaie2" xfId="15" xr:uid="{00000000-0005-0000-0000-00000B000000}"/>
    <cellStyle name="Normal_Registru1" xfId="16" xr:uid="{00000000-0005-0000-0000-00000C000000}"/>
    <cellStyle name="Percent 2" xfId="11" xr:uid="{00000000-0005-0000-0000-00000D000000}"/>
    <cellStyle name="Percent 3" xfId="12" xr:uid="{00000000-0005-0000-0000-00000E000000}"/>
    <cellStyle name="Style 1" xfId="13" xr:uid="{00000000-0005-0000-0000-00000F000000}"/>
    <cellStyle name="Virgulă 3" xfId="14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693F4-EF5C-49F5-A991-CBEFF0F66FE8}">
  <dimension ref="A1:Q180"/>
  <sheetViews>
    <sheetView topLeftCell="B1" workbookViewId="0">
      <selection activeCell="F1" sqref="F1:H1048576"/>
    </sheetView>
  </sheetViews>
  <sheetFormatPr defaultColWidth="31.5703125" defaultRowHeight="12.75" x14ac:dyDescent="0.2"/>
  <cols>
    <col min="1" max="1" width="89.140625" style="3" customWidth="1"/>
    <col min="2" max="2" width="14.5703125" style="54" customWidth="1"/>
    <col min="3" max="3" width="14.28515625" style="3" customWidth="1"/>
    <col min="4" max="4" width="13.140625" style="3" customWidth="1"/>
    <col min="5" max="6" width="14.28515625" style="3" customWidth="1"/>
    <col min="7" max="7" width="11.85546875" style="3" customWidth="1"/>
    <col min="8" max="8" width="13.42578125" style="3" customWidth="1"/>
    <col min="9" max="9" width="14.28515625" style="40" customWidth="1"/>
    <col min="10" max="10" width="11.85546875" style="40" customWidth="1"/>
    <col min="11" max="11" width="13.42578125" style="40" customWidth="1"/>
    <col min="12" max="12" width="15" style="3" customWidth="1"/>
    <col min="13" max="13" width="15.28515625" style="3" customWidth="1"/>
    <col min="14" max="14" width="13.42578125" style="3" customWidth="1"/>
    <col min="15" max="15" width="15.7109375" style="3" customWidth="1"/>
    <col min="16" max="16" width="19.42578125" style="3" customWidth="1"/>
    <col min="17" max="17" width="11.5703125" style="3" customWidth="1"/>
    <col min="18" max="16384" width="31.5703125" style="3"/>
  </cols>
  <sheetData>
    <row r="1" spans="1:17" ht="18" x14ac:dyDescent="0.25">
      <c r="A1" s="14" t="s">
        <v>144</v>
      </c>
      <c r="B1" s="50"/>
    </row>
    <row r="2" spans="1:17" x14ac:dyDescent="0.2">
      <c r="B2" s="51"/>
    </row>
    <row r="3" spans="1:17" ht="18" x14ac:dyDescent="0.25">
      <c r="A3" s="6"/>
      <c r="B3" s="51"/>
    </row>
    <row r="4" spans="1:17" ht="16.5" x14ac:dyDescent="0.2">
      <c r="A4" s="75" t="s">
        <v>116</v>
      </c>
      <c r="B4" s="75"/>
      <c r="C4" s="75"/>
      <c r="D4" s="75"/>
      <c r="E4" s="75"/>
      <c r="F4" s="75"/>
      <c r="G4" s="75"/>
      <c r="H4" s="75"/>
    </row>
    <row r="5" spans="1:17" ht="16.5" x14ac:dyDescent="0.25">
      <c r="A5" s="76" t="s">
        <v>154</v>
      </c>
      <c r="B5" s="76"/>
      <c r="C5" s="76"/>
      <c r="D5" s="76"/>
      <c r="E5" s="76"/>
      <c r="F5" s="76"/>
      <c r="G5" s="76"/>
      <c r="H5" s="76"/>
    </row>
    <row r="6" spans="1:17" ht="15" x14ac:dyDescent="0.25">
      <c r="A6" s="7"/>
      <c r="B6" s="52"/>
    </row>
    <row r="7" spans="1:17" x14ac:dyDescent="0.2">
      <c r="A7" s="8"/>
      <c r="B7" s="53"/>
      <c r="J7" s="40" t="s">
        <v>159</v>
      </c>
    </row>
    <row r="8" spans="1:17" x14ac:dyDescent="0.2">
      <c r="B8" s="54" t="s">
        <v>159</v>
      </c>
      <c r="H8" s="39" t="s">
        <v>0</v>
      </c>
      <c r="K8" s="41" t="s">
        <v>0</v>
      </c>
    </row>
    <row r="9" spans="1:17" ht="39.75" customHeight="1" x14ac:dyDescent="0.2">
      <c r="A9" s="77" t="s">
        <v>117</v>
      </c>
      <c r="B9" s="78" t="s">
        <v>143</v>
      </c>
      <c r="C9" s="79" t="s">
        <v>155</v>
      </c>
      <c r="D9" s="80"/>
      <c r="E9" s="80"/>
      <c r="F9" s="79" t="s">
        <v>156</v>
      </c>
      <c r="G9" s="80"/>
      <c r="H9" s="80"/>
      <c r="I9" s="70" t="s">
        <v>158</v>
      </c>
      <c r="J9" s="71"/>
      <c r="K9" s="71"/>
      <c r="L9" s="72" t="s">
        <v>157</v>
      </c>
      <c r="M9" s="73"/>
      <c r="N9" s="74"/>
    </row>
    <row r="10" spans="1:17" s="15" customFormat="1" ht="46.5" customHeight="1" x14ac:dyDescent="0.15">
      <c r="A10" s="77"/>
      <c r="B10" s="78"/>
      <c r="C10" s="38" t="s">
        <v>118</v>
      </c>
      <c r="D10" s="38" t="s">
        <v>119</v>
      </c>
      <c r="E10" s="38" t="s">
        <v>120</v>
      </c>
      <c r="F10" s="38" t="s">
        <v>118</v>
      </c>
      <c r="G10" s="38" t="s">
        <v>119</v>
      </c>
      <c r="H10" s="38" t="s">
        <v>120</v>
      </c>
      <c r="I10" s="47" t="s">
        <v>118</v>
      </c>
      <c r="J10" s="47" t="s">
        <v>119</v>
      </c>
      <c r="K10" s="47" t="s">
        <v>120</v>
      </c>
      <c r="L10" s="38" t="s">
        <v>118</v>
      </c>
      <c r="M10" s="38" t="s">
        <v>119</v>
      </c>
      <c r="N10" s="38" t="s">
        <v>120</v>
      </c>
    </row>
    <row r="11" spans="1:17" s="17" customFormat="1" x14ac:dyDescent="0.2">
      <c r="A11" s="16">
        <v>0</v>
      </c>
      <c r="B11" s="55">
        <v>1</v>
      </c>
      <c r="C11" s="9" t="s">
        <v>121</v>
      </c>
      <c r="D11" s="9">
        <v>3</v>
      </c>
      <c r="E11" s="9">
        <v>4</v>
      </c>
      <c r="F11" s="9" t="s">
        <v>122</v>
      </c>
      <c r="G11" s="9">
        <v>6</v>
      </c>
      <c r="H11" s="9">
        <v>7</v>
      </c>
      <c r="I11" s="42" t="s">
        <v>122</v>
      </c>
      <c r="J11" s="42">
        <v>6</v>
      </c>
      <c r="K11" s="42">
        <v>7</v>
      </c>
    </row>
    <row r="12" spans="1:17" x14ac:dyDescent="0.2">
      <c r="A12" s="18" t="s">
        <v>1</v>
      </c>
      <c r="B12" s="56">
        <f>+B13+B14+B15+B16+B17+B18</f>
        <v>26277.32</v>
      </c>
      <c r="C12" s="5">
        <f>+D12+E12</f>
        <v>1157.6099999999999</v>
      </c>
      <c r="D12" s="5">
        <f t="shared" ref="D12:H12" si="0">+D13+D14+D15+D16+D17+D18</f>
        <v>925.93</v>
      </c>
      <c r="E12" s="5">
        <f t="shared" si="0"/>
        <v>231.68</v>
      </c>
      <c r="F12" s="5">
        <f>+G12+H12</f>
        <v>21949.78</v>
      </c>
      <c r="G12" s="5">
        <f t="shared" si="0"/>
        <v>6076.3600000000006</v>
      </c>
      <c r="H12" s="5">
        <f t="shared" si="0"/>
        <v>15873.42</v>
      </c>
      <c r="I12" s="43">
        <f>+J12+K12</f>
        <v>26276.82</v>
      </c>
      <c r="J12" s="43">
        <f t="shared" ref="J12:K12" si="1">+J13+J14+J15+J16+J17+J18</f>
        <v>6537.4500000000007</v>
      </c>
      <c r="K12" s="43">
        <f t="shared" si="1"/>
        <v>19739.37</v>
      </c>
      <c r="L12" s="3">
        <f>F12-I12</f>
        <v>-4327.0400000000009</v>
      </c>
      <c r="M12" s="3">
        <f t="shared" ref="M12:N27" si="2">G12-J12</f>
        <v>-461.09000000000015</v>
      </c>
      <c r="N12" s="3">
        <f t="shared" si="2"/>
        <v>-3865.9499999999989</v>
      </c>
      <c r="O12" s="3">
        <f t="shared" ref="O12:Q43" si="3">C12-L12</f>
        <v>5484.6500000000005</v>
      </c>
      <c r="P12" s="3">
        <f t="shared" si="3"/>
        <v>1387.02</v>
      </c>
      <c r="Q12" s="3">
        <f t="shared" si="3"/>
        <v>4097.6299999999992</v>
      </c>
    </row>
    <row r="13" spans="1:17" x14ac:dyDescent="0.2">
      <c r="A13" s="19" t="s">
        <v>2</v>
      </c>
      <c r="B13" s="56">
        <v>23405</v>
      </c>
      <c r="C13" s="5">
        <f t="shared" ref="C13:C79" si="4">+D13+E13</f>
        <v>882.08999999999992</v>
      </c>
      <c r="D13" s="4">
        <v>650.41</v>
      </c>
      <c r="E13" s="4">
        <v>231.68</v>
      </c>
      <c r="F13" s="5">
        <f t="shared" ref="F13:F79" si="5">+G13+H13</f>
        <v>19321.3</v>
      </c>
      <c r="G13" s="4">
        <v>3447.88</v>
      </c>
      <c r="H13" s="4">
        <v>15873.42</v>
      </c>
      <c r="I13" s="43">
        <f t="shared" ref="I13:I79" si="6">+J13+K13</f>
        <v>23404.5</v>
      </c>
      <c r="J13" s="48">
        <v>3665.13</v>
      </c>
      <c r="K13" s="48">
        <v>19739.37</v>
      </c>
      <c r="L13" s="3">
        <f t="shared" ref="L13:N76" si="7">F13-I13</f>
        <v>-4083.2000000000007</v>
      </c>
      <c r="M13" s="3">
        <f t="shared" si="2"/>
        <v>-217.25</v>
      </c>
      <c r="N13" s="3">
        <f t="shared" si="2"/>
        <v>-3865.9499999999989</v>
      </c>
      <c r="O13" s="3">
        <f t="shared" si="3"/>
        <v>4965.2900000000009</v>
      </c>
      <c r="P13" s="3">
        <f t="shared" si="3"/>
        <v>867.66</v>
      </c>
      <c r="Q13" s="3">
        <f t="shared" si="3"/>
        <v>4097.6299999999992</v>
      </c>
    </row>
    <row r="14" spans="1:17" ht="25.5" x14ac:dyDescent="0.2">
      <c r="A14" s="19" t="s">
        <v>3</v>
      </c>
      <c r="B14" s="56"/>
      <c r="C14" s="5">
        <f t="shared" si="4"/>
        <v>0</v>
      </c>
      <c r="D14" s="4"/>
      <c r="E14" s="4"/>
      <c r="F14" s="5">
        <f t="shared" si="5"/>
        <v>0</v>
      </c>
      <c r="G14" s="4"/>
      <c r="H14" s="4"/>
      <c r="I14" s="43">
        <f t="shared" si="6"/>
        <v>0</v>
      </c>
      <c r="J14" s="44"/>
      <c r="K14" s="44"/>
      <c r="L14" s="3">
        <f t="shared" si="7"/>
        <v>0</v>
      </c>
      <c r="M14" s="3">
        <f t="shared" si="2"/>
        <v>0</v>
      </c>
      <c r="N14" s="3">
        <f t="shared" si="2"/>
        <v>0</v>
      </c>
      <c r="O14" s="3">
        <f t="shared" si="3"/>
        <v>0</v>
      </c>
      <c r="P14" s="3">
        <f t="shared" si="3"/>
        <v>0</v>
      </c>
      <c r="Q14" s="3">
        <f t="shared" si="3"/>
        <v>0</v>
      </c>
    </row>
    <row r="15" spans="1:17" ht="16.5" customHeight="1" x14ac:dyDescent="0.2">
      <c r="A15" s="19" t="s">
        <v>4</v>
      </c>
      <c r="B15" s="56"/>
      <c r="C15" s="5">
        <f t="shared" si="4"/>
        <v>0</v>
      </c>
      <c r="D15" s="4"/>
      <c r="E15" s="4"/>
      <c r="F15" s="5">
        <f t="shared" si="5"/>
        <v>0</v>
      </c>
      <c r="G15" s="4"/>
      <c r="H15" s="4"/>
      <c r="I15" s="43">
        <f t="shared" si="6"/>
        <v>0</v>
      </c>
      <c r="J15" s="44"/>
      <c r="K15" s="44"/>
      <c r="L15" s="3">
        <f t="shared" si="7"/>
        <v>0</v>
      </c>
      <c r="M15" s="3">
        <f t="shared" si="2"/>
        <v>0</v>
      </c>
      <c r="N15" s="3">
        <f t="shared" si="2"/>
        <v>0</v>
      </c>
      <c r="O15" s="3">
        <f t="shared" si="3"/>
        <v>0</v>
      </c>
      <c r="P15" s="3">
        <f t="shared" si="3"/>
        <v>0</v>
      </c>
      <c r="Q15" s="3">
        <f t="shared" si="3"/>
        <v>0</v>
      </c>
    </row>
    <row r="16" spans="1:17" ht="31.5" customHeight="1" x14ac:dyDescent="0.2">
      <c r="A16" s="19" t="s">
        <v>5</v>
      </c>
      <c r="B16" s="56"/>
      <c r="C16" s="5">
        <f t="shared" si="4"/>
        <v>0</v>
      </c>
      <c r="D16" s="4"/>
      <c r="E16" s="4"/>
      <c r="F16" s="5">
        <f t="shared" si="5"/>
        <v>0</v>
      </c>
      <c r="G16" s="4"/>
      <c r="H16" s="4"/>
      <c r="I16" s="43">
        <f t="shared" si="6"/>
        <v>0</v>
      </c>
      <c r="J16" s="44"/>
      <c r="K16" s="44"/>
      <c r="L16" s="3">
        <f t="shared" si="7"/>
        <v>0</v>
      </c>
      <c r="M16" s="3">
        <f t="shared" si="2"/>
        <v>0</v>
      </c>
      <c r="N16" s="3">
        <f t="shared" si="2"/>
        <v>0</v>
      </c>
      <c r="O16" s="3">
        <f t="shared" si="3"/>
        <v>0</v>
      </c>
      <c r="P16" s="3">
        <f t="shared" si="3"/>
        <v>0</v>
      </c>
      <c r="Q16" s="3">
        <f t="shared" si="3"/>
        <v>0</v>
      </c>
    </row>
    <row r="17" spans="1:17" ht="30.75" customHeight="1" x14ac:dyDescent="0.2">
      <c r="A17" s="19" t="s">
        <v>6</v>
      </c>
      <c r="B17" s="56">
        <v>2872.32</v>
      </c>
      <c r="C17" s="5">
        <f t="shared" si="4"/>
        <v>275.52</v>
      </c>
      <c r="D17" s="4">
        <v>275.52</v>
      </c>
      <c r="E17" s="4"/>
      <c r="F17" s="5">
        <f t="shared" si="5"/>
        <v>2628.48</v>
      </c>
      <c r="G17" s="4">
        <v>2628.48</v>
      </c>
      <c r="H17" s="4"/>
      <c r="I17" s="43">
        <f t="shared" si="6"/>
        <v>2872.32</v>
      </c>
      <c r="J17" s="48">
        <v>2872.32</v>
      </c>
      <c r="K17" s="44"/>
      <c r="L17" s="3">
        <f t="shared" si="7"/>
        <v>-243.84000000000015</v>
      </c>
      <c r="M17" s="3">
        <f t="shared" si="2"/>
        <v>-243.84000000000015</v>
      </c>
      <c r="N17" s="3">
        <f t="shared" si="2"/>
        <v>0</v>
      </c>
      <c r="O17" s="3">
        <f t="shared" si="3"/>
        <v>519.36000000000013</v>
      </c>
      <c r="P17" s="3">
        <f t="shared" si="3"/>
        <v>519.36000000000013</v>
      </c>
      <c r="Q17" s="3">
        <f t="shared" si="3"/>
        <v>0</v>
      </c>
    </row>
    <row r="18" spans="1:17" ht="24" customHeight="1" x14ac:dyDescent="0.2">
      <c r="A18" s="19" t="s">
        <v>7</v>
      </c>
      <c r="B18" s="56"/>
      <c r="C18" s="5">
        <f t="shared" si="4"/>
        <v>0</v>
      </c>
      <c r="D18" s="4"/>
      <c r="E18" s="4"/>
      <c r="F18" s="5">
        <f t="shared" si="5"/>
        <v>0</v>
      </c>
      <c r="G18" s="4"/>
      <c r="H18" s="4"/>
      <c r="I18" s="43">
        <f t="shared" si="6"/>
        <v>0</v>
      </c>
      <c r="J18" s="44"/>
      <c r="K18" s="44"/>
      <c r="L18" s="3">
        <f t="shared" si="7"/>
        <v>0</v>
      </c>
      <c r="M18" s="3">
        <f t="shared" si="2"/>
        <v>0</v>
      </c>
      <c r="N18" s="3">
        <f t="shared" si="2"/>
        <v>0</v>
      </c>
      <c r="O18" s="3">
        <f t="shared" si="3"/>
        <v>0</v>
      </c>
      <c r="P18" s="3">
        <f t="shared" si="3"/>
        <v>0</v>
      </c>
      <c r="Q18" s="3">
        <f t="shared" si="3"/>
        <v>0</v>
      </c>
    </row>
    <row r="19" spans="1:17" x14ac:dyDescent="0.2">
      <c r="A19" s="1" t="s">
        <v>8</v>
      </c>
      <c r="B19" s="56">
        <f>+B20+B21+B25+B24</f>
        <v>39776</v>
      </c>
      <c r="C19" s="5">
        <f t="shared" si="4"/>
        <v>3734.52</v>
      </c>
      <c r="D19" s="5">
        <f>+D20+D21+D25+D24</f>
        <v>82.84</v>
      </c>
      <c r="E19" s="5">
        <f>+E20+E21+E25+E24</f>
        <v>3651.68</v>
      </c>
      <c r="F19" s="5">
        <f t="shared" si="5"/>
        <v>35721.43</v>
      </c>
      <c r="G19" s="5">
        <f t="shared" ref="G19:H19" si="8">+G20+G21+G25+G24</f>
        <v>647.62999999999988</v>
      </c>
      <c r="H19" s="5">
        <f t="shared" si="8"/>
        <v>35073.800000000003</v>
      </c>
      <c r="I19" s="43">
        <f t="shared" si="6"/>
        <v>39774.85</v>
      </c>
      <c r="J19" s="43">
        <f t="shared" ref="J19:K19" si="9">+J20+J21+J25+J24</f>
        <v>670.36</v>
      </c>
      <c r="K19" s="43">
        <f t="shared" si="9"/>
        <v>39104.49</v>
      </c>
      <c r="L19" s="3">
        <f t="shared" si="7"/>
        <v>-4053.4199999999983</v>
      </c>
      <c r="M19" s="3">
        <f t="shared" si="2"/>
        <v>-22.730000000000132</v>
      </c>
      <c r="N19" s="3">
        <f t="shared" si="2"/>
        <v>-4030.6899999999951</v>
      </c>
      <c r="O19" s="3">
        <f t="shared" si="3"/>
        <v>7787.9399999999987</v>
      </c>
      <c r="P19" s="3">
        <f t="shared" si="3"/>
        <v>105.57000000000014</v>
      </c>
      <c r="Q19" s="3">
        <f t="shared" si="3"/>
        <v>7682.3699999999953</v>
      </c>
    </row>
    <row r="20" spans="1:17" x14ac:dyDescent="0.2">
      <c r="A20" s="20" t="s">
        <v>9</v>
      </c>
      <c r="B20" s="57">
        <v>36953</v>
      </c>
      <c r="C20" s="5">
        <f>+D20+E20</f>
        <v>3445.57</v>
      </c>
      <c r="D20" s="4">
        <v>5.05</v>
      </c>
      <c r="E20" s="4">
        <v>3440.52</v>
      </c>
      <c r="F20" s="5">
        <f t="shared" si="5"/>
        <v>33137.780000000006</v>
      </c>
      <c r="G20" s="4">
        <v>9.3000000000000007</v>
      </c>
      <c r="H20" s="4">
        <v>33128.480000000003</v>
      </c>
      <c r="I20" s="43">
        <f t="shared" si="6"/>
        <v>36952.909999999996</v>
      </c>
      <c r="J20" s="44">
        <v>10.74</v>
      </c>
      <c r="K20" s="48">
        <v>36942.17</v>
      </c>
      <c r="L20" s="3">
        <f t="shared" si="7"/>
        <v>-3815.1299999999901</v>
      </c>
      <c r="M20" s="3">
        <f t="shared" si="2"/>
        <v>-1.4399999999999995</v>
      </c>
      <c r="N20" s="3">
        <f t="shared" si="2"/>
        <v>-3813.6899999999951</v>
      </c>
      <c r="O20" s="3">
        <f t="shared" si="3"/>
        <v>7260.6999999999898</v>
      </c>
      <c r="P20" s="3">
        <f t="shared" si="3"/>
        <v>6.4899999999999993</v>
      </c>
      <c r="Q20" s="3">
        <f t="shared" si="3"/>
        <v>7254.2099999999955</v>
      </c>
    </row>
    <row r="21" spans="1:17" x14ac:dyDescent="0.2">
      <c r="A21" s="21" t="s">
        <v>10</v>
      </c>
      <c r="B21" s="57">
        <v>2163</v>
      </c>
      <c r="C21" s="5">
        <f t="shared" si="4"/>
        <v>211.16</v>
      </c>
      <c r="D21" s="4">
        <f>+D22+D23</f>
        <v>0</v>
      </c>
      <c r="E21" s="4">
        <v>211.16</v>
      </c>
      <c r="F21" s="5">
        <f t="shared" si="5"/>
        <v>1945.3200000000002</v>
      </c>
      <c r="G21" s="4">
        <f t="shared" ref="G21:H21" si="10">+G22+G23</f>
        <v>0</v>
      </c>
      <c r="H21" s="4">
        <f t="shared" si="10"/>
        <v>1945.3200000000002</v>
      </c>
      <c r="I21" s="43">
        <f t="shared" si="6"/>
        <v>2162.3199999999997</v>
      </c>
      <c r="J21" s="44">
        <f t="shared" ref="J21:K21" si="11">+J22+J23</f>
        <v>0</v>
      </c>
      <c r="K21" s="44">
        <f t="shared" si="11"/>
        <v>2162.3199999999997</v>
      </c>
      <c r="L21" s="3">
        <f t="shared" si="7"/>
        <v>-216.99999999999955</v>
      </c>
      <c r="M21" s="3">
        <f t="shared" si="2"/>
        <v>0</v>
      </c>
      <c r="N21" s="3">
        <f t="shared" si="2"/>
        <v>-216.99999999999955</v>
      </c>
      <c r="O21" s="3">
        <f t="shared" si="3"/>
        <v>428.15999999999951</v>
      </c>
      <c r="P21" s="3">
        <f t="shared" si="3"/>
        <v>0</v>
      </c>
      <c r="Q21" s="3">
        <f t="shared" si="3"/>
        <v>428.15999999999951</v>
      </c>
    </row>
    <row r="22" spans="1:17" x14ac:dyDescent="0.2">
      <c r="A22" s="22" t="s">
        <v>129</v>
      </c>
      <c r="B22" s="58" t="s">
        <v>124</v>
      </c>
      <c r="C22" s="5">
        <f t="shared" si="4"/>
        <v>0</v>
      </c>
      <c r="D22" s="4"/>
      <c r="E22" s="4"/>
      <c r="F22" s="5">
        <f t="shared" si="5"/>
        <v>105.37</v>
      </c>
      <c r="G22" s="4"/>
      <c r="H22" s="4">
        <v>105.37</v>
      </c>
      <c r="I22" s="43">
        <f t="shared" si="6"/>
        <v>113.89</v>
      </c>
      <c r="J22" s="44"/>
      <c r="K22" s="48">
        <v>113.89</v>
      </c>
      <c r="O22" s="3">
        <f t="shared" si="3"/>
        <v>0</v>
      </c>
      <c r="P22" s="3">
        <f t="shared" si="3"/>
        <v>0</v>
      </c>
      <c r="Q22" s="3">
        <f t="shared" si="3"/>
        <v>0</v>
      </c>
    </row>
    <row r="23" spans="1:17" x14ac:dyDescent="0.2">
      <c r="A23" s="22" t="s">
        <v>130</v>
      </c>
      <c r="B23" s="58" t="s">
        <v>124</v>
      </c>
      <c r="C23" s="5">
        <f t="shared" si="4"/>
        <v>0</v>
      </c>
      <c r="D23" s="4"/>
      <c r="E23" s="4"/>
      <c r="F23" s="5">
        <f t="shared" si="5"/>
        <v>1839.95</v>
      </c>
      <c r="G23" s="4"/>
      <c r="H23" s="4">
        <v>1839.95</v>
      </c>
      <c r="I23" s="43">
        <f t="shared" si="6"/>
        <v>2048.4299999999998</v>
      </c>
      <c r="J23" s="44"/>
      <c r="K23" s="48">
        <v>2048.4299999999998</v>
      </c>
      <c r="O23" s="3">
        <f t="shared" si="3"/>
        <v>0</v>
      </c>
      <c r="P23" s="3">
        <f t="shared" si="3"/>
        <v>0</v>
      </c>
      <c r="Q23" s="3">
        <f t="shared" si="3"/>
        <v>0</v>
      </c>
    </row>
    <row r="24" spans="1:17" ht="25.5" x14ac:dyDescent="0.2">
      <c r="A24" s="23" t="s">
        <v>11</v>
      </c>
      <c r="B24" s="57"/>
      <c r="C24" s="5">
        <f t="shared" si="4"/>
        <v>0</v>
      </c>
      <c r="D24" s="4"/>
      <c r="E24" s="4"/>
      <c r="F24" s="5">
        <f t="shared" si="5"/>
        <v>0</v>
      </c>
      <c r="G24" s="4"/>
      <c r="H24" s="4"/>
      <c r="I24" s="43">
        <f t="shared" si="6"/>
        <v>0</v>
      </c>
      <c r="J24" s="44"/>
      <c r="K24" s="44"/>
      <c r="L24" s="3">
        <f t="shared" si="7"/>
        <v>0</v>
      </c>
      <c r="M24" s="3">
        <f t="shared" si="2"/>
        <v>0</v>
      </c>
      <c r="N24" s="3">
        <f t="shared" si="2"/>
        <v>0</v>
      </c>
      <c r="O24" s="3">
        <f t="shared" si="3"/>
        <v>0</v>
      </c>
      <c r="P24" s="3">
        <f t="shared" si="3"/>
        <v>0</v>
      </c>
      <c r="Q24" s="3">
        <f t="shared" si="3"/>
        <v>0</v>
      </c>
    </row>
    <row r="25" spans="1:17" ht="25.5" x14ac:dyDescent="0.2">
      <c r="A25" s="23" t="s">
        <v>123</v>
      </c>
      <c r="B25" s="57">
        <v>660</v>
      </c>
      <c r="C25" s="10">
        <f t="shared" si="4"/>
        <v>77.790000000000006</v>
      </c>
      <c r="D25" s="10">
        <f>+D26+D27+D28+D29+D30+D31</f>
        <v>77.790000000000006</v>
      </c>
      <c r="E25" s="10">
        <f>+E26+E27+E28+E29+E30+E31</f>
        <v>0</v>
      </c>
      <c r="F25" s="5">
        <f t="shared" si="5"/>
        <v>638.32999999999993</v>
      </c>
      <c r="G25" s="10">
        <f>+G26+G27+G28+G29+G30+G31</f>
        <v>638.32999999999993</v>
      </c>
      <c r="H25" s="10">
        <f>+H26+H27+H28+H29+H30+H31</f>
        <v>0</v>
      </c>
      <c r="I25" s="43">
        <f t="shared" si="6"/>
        <v>659.62</v>
      </c>
      <c r="J25" s="45">
        <f>+J26+J27+J28+J29+J30+J31</f>
        <v>659.62</v>
      </c>
      <c r="K25" s="45">
        <f>+K26+K27+K28+K29+K30+K31</f>
        <v>0</v>
      </c>
      <c r="L25" s="3">
        <f t="shared" si="7"/>
        <v>-21.290000000000077</v>
      </c>
      <c r="M25" s="3">
        <f t="shared" si="2"/>
        <v>-21.290000000000077</v>
      </c>
      <c r="N25" s="3">
        <f t="shared" si="2"/>
        <v>0</v>
      </c>
      <c r="O25" s="3">
        <f t="shared" si="3"/>
        <v>99.080000000000084</v>
      </c>
      <c r="P25" s="3">
        <f t="shared" si="3"/>
        <v>99.080000000000084</v>
      </c>
      <c r="Q25" s="3">
        <f t="shared" si="3"/>
        <v>0</v>
      </c>
    </row>
    <row r="26" spans="1:17" x14ac:dyDescent="0.2">
      <c r="A26" s="23" t="s">
        <v>12</v>
      </c>
      <c r="B26" s="58" t="s">
        <v>124</v>
      </c>
      <c r="C26" s="5">
        <f t="shared" si="4"/>
        <v>0</v>
      </c>
      <c r="D26" s="4"/>
      <c r="E26" s="4"/>
      <c r="F26" s="5">
        <f t="shared" si="5"/>
        <v>0</v>
      </c>
      <c r="G26" s="4"/>
      <c r="H26" s="4"/>
      <c r="I26" s="43">
        <f t="shared" si="6"/>
        <v>0</v>
      </c>
      <c r="J26" s="44"/>
      <c r="K26" s="44"/>
      <c r="L26" s="3">
        <f t="shared" si="7"/>
        <v>0</v>
      </c>
      <c r="M26" s="3">
        <f t="shared" si="2"/>
        <v>0</v>
      </c>
      <c r="N26" s="3">
        <f t="shared" si="2"/>
        <v>0</v>
      </c>
      <c r="O26" s="3">
        <f t="shared" si="3"/>
        <v>0</v>
      </c>
      <c r="P26" s="3">
        <f t="shared" si="3"/>
        <v>0</v>
      </c>
      <c r="Q26" s="3">
        <f t="shared" si="3"/>
        <v>0</v>
      </c>
    </row>
    <row r="27" spans="1:17" x14ac:dyDescent="0.2">
      <c r="A27" s="23" t="s">
        <v>13</v>
      </c>
      <c r="B27" s="58" t="s">
        <v>124</v>
      </c>
      <c r="C27" s="5">
        <f t="shared" si="4"/>
        <v>10.36</v>
      </c>
      <c r="D27" s="4">
        <v>10.36</v>
      </c>
      <c r="E27" s="4"/>
      <c r="F27" s="5">
        <f t="shared" si="5"/>
        <v>120.41</v>
      </c>
      <c r="G27" s="4">
        <v>120.41</v>
      </c>
      <c r="H27" s="4"/>
      <c r="I27" s="43">
        <f t="shared" si="6"/>
        <v>124.08</v>
      </c>
      <c r="J27" s="48">
        <v>124.08</v>
      </c>
      <c r="K27" s="44"/>
      <c r="L27" s="3">
        <f t="shared" si="7"/>
        <v>-3.6700000000000017</v>
      </c>
      <c r="M27" s="3">
        <f t="shared" si="2"/>
        <v>-3.6700000000000017</v>
      </c>
      <c r="N27" s="3">
        <f t="shared" si="2"/>
        <v>0</v>
      </c>
      <c r="O27" s="3">
        <f t="shared" si="3"/>
        <v>14.030000000000001</v>
      </c>
      <c r="P27" s="3">
        <f t="shared" si="3"/>
        <v>14.030000000000001</v>
      </c>
      <c r="Q27" s="3">
        <f t="shared" si="3"/>
        <v>0</v>
      </c>
    </row>
    <row r="28" spans="1:17" x14ac:dyDescent="0.2">
      <c r="A28" s="23" t="s">
        <v>14</v>
      </c>
      <c r="B28" s="58" t="s">
        <v>124</v>
      </c>
      <c r="C28" s="5">
        <f t="shared" si="4"/>
        <v>67.430000000000007</v>
      </c>
      <c r="D28" s="4">
        <v>67.430000000000007</v>
      </c>
      <c r="E28" s="4"/>
      <c r="F28" s="5">
        <f t="shared" si="5"/>
        <v>276.37</v>
      </c>
      <c r="G28" s="4">
        <v>276.37</v>
      </c>
      <c r="H28" s="4"/>
      <c r="I28" s="43">
        <f t="shared" si="6"/>
        <v>288.45999999999998</v>
      </c>
      <c r="J28" s="48">
        <v>288.45999999999998</v>
      </c>
      <c r="K28" s="44"/>
      <c r="L28" s="3">
        <f t="shared" si="7"/>
        <v>-12.089999999999975</v>
      </c>
      <c r="M28" s="3">
        <f t="shared" si="7"/>
        <v>-12.089999999999975</v>
      </c>
      <c r="N28" s="3">
        <f t="shared" si="7"/>
        <v>0</v>
      </c>
      <c r="O28" s="3">
        <f t="shared" si="3"/>
        <v>79.519999999999982</v>
      </c>
      <c r="P28" s="3">
        <f t="shared" si="3"/>
        <v>79.519999999999982</v>
      </c>
      <c r="Q28" s="3">
        <f t="shared" si="3"/>
        <v>0</v>
      </c>
    </row>
    <row r="29" spans="1:17" x14ac:dyDescent="0.2">
      <c r="A29" s="23" t="s">
        <v>15</v>
      </c>
      <c r="B29" s="58" t="s">
        <v>124</v>
      </c>
      <c r="C29" s="5">
        <f t="shared" si="4"/>
        <v>0</v>
      </c>
      <c r="D29" s="4"/>
      <c r="E29" s="4"/>
      <c r="F29" s="5">
        <f t="shared" si="5"/>
        <v>0</v>
      </c>
      <c r="G29" s="4"/>
      <c r="H29" s="4"/>
      <c r="I29" s="43">
        <f t="shared" si="6"/>
        <v>0</v>
      </c>
      <c r="J29" s="44"/>
      <c r="K29" s="44"/>
      <c r="L29" s="3">
        <f t="shared" si="7"/>
        <v>0</v>
      </c>
      <c r="M29" s="3">
        <f t="shared" si="7"/>
        <v>0</v>
      </c>
      <c r="N29" s="3">
        <f t="shared" si="7"/>
        <v>0</v>
      </c>
      <c r="O29" s="3">
        <f t="shared" si="3"/>
        <v>0</v>
      </c>
      <c r="P29" s="3">
        <f t="shared" si="3"/>
        <v>0</v>
      </c>
      <c r="Q29" s="3">
        <f t="shared" si="3"/>
        <v>0</v>
      </c>
    </row>
    <row r="30" spans="1:17" x14ac:dyDescent="0.2">
      <c r="A30" s="23" t="s">
        <v>16</v>
      </c>
      <c r="B30" s="58" t="s">
        <v>124</v>
      </c>
      <c r="C30" s="5">
        <f t="shared" si="4"/>
        <v>0</v>
      </c>
      <c r="D30" s="4"/>
      <c r="E30" s="4"/>
      <c r="F30" s="5">
        <f t="shared" si="5"/>
        <v>0</v>
      </c>
      <c r="G30" s="4"/>
      <c r="H30" s="4"/>
      <c r="I30" s="43">
        <f t="shared" si="6"/>
        <v>0</v>
      </c>
      <c r="J30" s="44"/>
      <c r="K30" s="44"/>
      <c r="L30" s="3">
        <f t="shared" si="7"/>
        <v>0</v>
      </c>
      <c r="M30" s="3">
        <f t="shared" si="7"/>
        <v>0</v>
      </c>
      <c r="N30" s="3">
        <f t="shared" si="7"/>
        <v>0</v>
      </c>
      <c r="O30" s="3">
        <f t="shared" si="3"/>
        <v>0</v>
      </c>
      <c r="P30" s="3">
        <f t="shared" si="3"/>
        <v>0</v>
      </c>
      <c r="Q30" s="3">
        <f t="shared" si="3"/>
        <v>0</v>
      </c>
    </row>
    <row r="31" spans="1:17" x14ac:dyDescent="0.2">
      <c r="A31" s="23" t="s">
        <v>17</v>
      </c>
      <c r="B31" s="58" t="s">
        <v>124</v>
      </c>
      <c r="C31" s="5">
        <f t="shared" si="4"/>
        <v>0</v>
      </c>
      <c r="D31" s="4"/>
      <c r="E31" s="4"/>
      <c r="F31" s="5">
        <f t="shared" si="5"/>
        <v>241.55</v>
      </c>
      <c r="G31" s="4">
        <v>241.55</v>
      </c>
      <c r="H31" s="4"/>
      <c r="I31" s="43">
        <f t="shared" si="6"/>
        <v>247.08</v>
      </c>
      <c r="J31" s="48">
        <v>247.08</v>
      </c>
      <c r="K31" s="44"/>
      <c r="L31" s="3">
        <f t="shared" si="7"/>
        <v>-5.5300000000000011</v>
      </c>
      <c r="M31" s="3">
        <f t="shared" si="7"/>
        <v>-5.5300000000000011</v>
      </c>
      <c r="N31" s="3">
        <f t="shared" si="7"/>
        <v>0</v>
      </c>
      <c r="O31" s="3">
        <f t="shared" si="3"/>
        <v>5.5300000000000011</v>
      </c>
      <c r="P31" s="3">
        <f t="shared" si="3"/>
        <v>5.5300000000000011</v>
      </c>
      <c r="Q31" s="3">
        <f t="shared" si="3"/>
        <v>0</v>
      </c>
    </row>
    <row r="32" spans="1:17" x14ac:dyDescent="0.2">
      <c r="A32" s="1" t="s">
        <v>18</v>
      </c>
      <c r="B32" s="56">
        <f>+B33+B34</f>
        <v>716</v>
      </c>
      <c r="C32" s="5">
        <f t="shared" si="4"/>
        <v>0</v>
      </c>
      <c r="D32" s="5">
        <f t="shared" ref="D32:H32" si="12">+D33+D34</f>
        <v>0</v>
      </c>
      <c r="E32" s="5">
        <f t="shared" si="12"/>
        <v>0</v>
      </c>
      <c r="F32" s="5">
        <f t="shared" si="5"/>
        <v>572.6</v>
      </c>
      <c r="G32" s="5">
        <f t="shared" si="12"/>
        <v>0</v>
      </c>
      <c r="H32" s="5">
        <f t="shared" si="12"/>
        <v>572.6</v>
      </c>
      <c r="I32" s="43">
        <f t="shared" si="6"/>
        <v>715.78</v>
      </c>
      <c r="J32" s="43">
        <f t="shared" ref="J32:K32" si="13">+J33+J34</f>
        <v>0</v>
      </c>
      <c r="K32" s="43">
        <f t="shared" si="13"/>
        <v>715.78</v>
      </c>
      <c r="L32" s="3">
        <f t="shared" si="7"/>
        <v>-143.17999999999995</v>
      </c>
      <c r="M32" s="3">
        <f t="shared" si="7"/>
        <v>0</v>
      </c>
      <c r="N32" s="3">
        <f t="shared" si="7"/>
        <v>-143.17999999999995</v>
      </c>
      <c r="O32" s="3">
        <f t="shared" si="3"/>
        <v>143.17999999999995</v>
      </c>
      <c r="P32" s="3">
        <f t="shared" si="3"/>
        <v>0</v>
      </c>
      <c r="Q32" s="3">
        <f t="shared" si="3"/>
        <v>143.17999999999995</v>
      </c>
    </row>
    <row r="33" spans="1:17" x14ac:dyDescent="0.2">
      <c r="A33" s="22" t="s">
        <v>19</v>
      </c>
      <c r="B33" s="57">
        <v>716</v>
      </c>
      <c r="C33" s="5">
        <f t="shared" si="4"/>
        <v>0</v>
      </c>
      <c r="D33" s="4"/>
      <c r="E33" s="4">
        <v>0</v>
      </c>
      <c r="F33" s="5">
        <f t="shared" si="5"/>
        <v>572.6</v>
      </c>
      <c r="G33" s="4"/>
      <c r="H33" s="4">
        <v>572.6</v>
      </c>
      <c r="I33" s="43">
        <f t="shared" si="6"/>
        <v>715.78</v>
      </c>
      <c r="J33" s="44"/>
      <c r="K33" s="48">
        <v>715.78</v>
      </c>
      <c r="L33" s="3">
        <f t="shared" si="7"/>
        <v>-143.17999999999995</v>
      </c>
      <c r="M33" s="3">
        <f t="shared" si="7"/>
        <v>0</v>
      </c>
      <c r="N33" s="3">
        <f t="shared" si="7"/>
        <v>-143.17999999999995</v>
      </c>
      <c r="O33" s="3">
        <f t="shared" si="3"/>
        <v>143.17999999999995</v>
      </c>
      <c r="P33" s="3">
        <f t="shared" si="3"/>
        <v>0</v>
      </c>
      <c r="Q33" s="3">
        <f t="shared" si="3"/>
        <v>143.17999999999995</v>
      </c>
    </row>
    <row r="34" spans="1:17" x14ac:dyDescent="0.2">
      <c r="A34" s="22" t="s">
        <v>20</v>
      </c>
      <c r="B34" s="57"/>
      <c r="C34" s="5">
        <f t="shared" si="4"/>
        <v>0</v>
      </c>
      <c r="D34" s="4"/>
      <c r="E34" s="4"/>
      <c r="F34" s="5">
        <f t="shared" si="5"/>
        <v>0</v>
      </c>
      <c r="G34" s="4"/>
      <c r="H34" s="4"/>
      <c r="I34" s="43">
        <f t="shared" si="6"/>
        <v>0</v>
      </c>
      <c r="J34" s="44"/>
      <c r="K34" s="44"/>
      <c r="L34" s="3">
        <f t="shared" si="7"/>
        <v>0</v>
      </c>
      <c r="M34" s="3">
        <f t="shared" si="7"/>
        <v>0</v>
      </c>
      <c r="N34" s="3">
        <f t="shared" si="7"/>
        <v>0</v>
      </c>
      <c r="O34" s="3">
        <f t="shared" si="3"/>
        <v>0</v>
      </c>
      <c r="P34" s="3">
        <f t="shared" si="3"/>
        <v>0</v>
      </c>
      <c r="Q34" s="3">
        <f t="shared" si="3"/>
        <v>0</v>
      </c>
    </row>
    <row r="35" spans="1:17" x14ac:dyDescent="0.2">
      <c r="A35" s="1" t="s">
        <v>21</v>
      </c>
      <c r="B35" s="56">
        <f t="shared" ref="B35:H35" si="14">+B39+B36</f>
        <v>1551</v>
      </c>
      <c r="C35" s="5">
        <f t="shared" si="4"/>
        <v>104.19999999999999</v>
      </c>
      <c r="D35" s="5">
        <f t="shared" si="14"/>
        <v>36.659999999999997</v>
      </c>
      <c r="E35" s="5">
        <f t="shared" si="14"/>
        <v>67.539999999999992</v>
      </c>
      <c r="F35" s="5">
        <f t="shared" si="5"/>
        <v>1203.3499999999999</v>
      </c>
      <c r="G35" s="5">
        <f t="shared" si="14"/>
        <v>530.28</v>
      </c>
      <c r="H35" s="5">
        <f t="shared" si="14"/>
        <v>673.06999999999994</v>
      </c>
      <c r="I35" s="43">
        <f t="shared" si="6"/>
        <v>1550.57</v>
      </c>
      <c r="J35" s="49">
        <f t="shared" ref="J35:K35" si="15">+J39+J36</f>
        <v>757.02</v>
      </c>
      <c r="K35" s="49">
        <f t="shared" si="15"/>
        <v>793.55</v>
      </c>
      <c r="L35" s="3">
        <f t="shared" si="7"/>
        <v>-347.22</v>
      </c>
      <c r="M35" s="3">
        <f t="shared" si="7"/>
        <v>-226.74</v>
      </c>
      <c r="N35" s="3">
        <f t="shared" si="7"/>
        <v>-120.48000000000002</v>
      </c>
      <c r="O35" s="3">
        <f t="shared" si="3"/>
        <v>451.42</v>
      </c>
      <c r="P35" s="3">
        <f t="shared" si="3"/>
        <v>263.39999999999998</v>
      </c>
      <c r="Q35" s="3">
        <f t="shared" si="3"/>
        <v>188.02</v>
      </c>
    </row>
    <row r="36" spans="1:17" x14ac:dyDescent="0.2">
      <c r="A36" s="24" t="s">
        <v>131</v>
      </c>
      <c r="B36" s="57"/>
      <c r="C36" s="5">
        <f t="shared" si="4"/>
        <v>0</v>
      </c>
      <c r="D36" s="10">
        <f t="shared" ref="D36:H36" si="16">+D37+D38</f>
        <v>0</v>
      </c>
      <c r="E36" s="10">
        <f t="shared" si="16"/>
        <v>0</v>
      </c>
      <c r="F36" s="5">
        <f t="shared" si="5"/>
        <v>0</v>
      </c>
      <c r="G36" s="10">
        <f t="shared" si="16"/>
        <v>0</v>
      </c>
      <c r="H36" s="10">
        <f t="shared" si="16"/>
        <v>0</v>
      </c>
      <c r="I36" s="43">
        <f t="shared" si="6"/>
        <v>0</v>
      </c>
      <c r="J36" s="45">
        <f t="shared" ref="J36:K36" si="17">+J37+J38</f>
        <v>0</v>
      </c>
      <c r="K36" s="45">
        <f t="shared" si="17"/>
        <v>0</v>
      </c>
      <c r="L36" s="3">
        <f t="shared" si="7"/>
        <v>0</v>
      </c>
      <c r="M36" s="3">
        <f t="shared" si="7"/>
        <v>0</v>
      </c>
      <c r="N36" s="3">
        <f t="shared" si="7"/>
        <v>0</v>
      </c>
      <c r="O36" s="3">
        <f t="shared" si="3"/>
        <v>0</v>
      </c>
      <c r="P36" s="3">
        <f t="shared" si="3"/>
        <v>0</v>
      </c>
      <c r="Q36" s="3">
        <f t="shared" si="3"/>
        <v>0</v>
      </c>
    </row>
    <row r="37" spans="1:17" x14ac:dyDescent="0.2">
      <c r="A37" s="22" t="s">
        <v>135</v>
      </c>
      <c r="B37" s="58" t="s">
        <v>124</v>
      </c>
      <c r="C37" s="5">
        <f t="shared" si="4"/>
        <v>0</v>
      </c>
      <c r="D37" s="4"/>
      <c r="E37" s="4"/>
      <c r="F37" s="5">
        <f t="shared" si="5"/>
        <v>0</v>
      </c>
      <c r="G37" s="4"/>
      <c r="H37" s="4"/>
      <c r="I37" s="43">
        <f t="shared" si="6"/>
        <v>0</v>
      </c>
      <c r="J37" s="44"/>
      <c r="K37" s="44"/>
      <c r="L37" s="3">
        <f t="shared" si="7"/>
        <v>0</v>
      </c>
      <c r="M37" s="3">
        <f t="shared" si="7"/>
        <v>0</v>
      </c>
      <c r="N37" s="3">
        <f t="shared" si="7"/>
        <v>0</v>
      </c>
      <c r="O37" s="3">
        <f t="shared" si="3"/>
        <v>0</v>
      </c>
      <c r="P37" s="3">
        <f t="shared" si="3"/>
        <v>0</v>
      </c>
      <c r="Q37" s="3">
        <f t="shared" si="3"/>
        <v>0</v>
      </c>
    </row>
    <row r="38" spans="1:17" x14ac:dyDescent="0.2">
      <c r="A38" s="25" t="s">
        <v>134</v>
      </c>
      <c r="B38" s="58" t="s">
        <v>124</v>
      </c>
      <c r="C38" s="5">
        <f t="shared" si="4"/>
        <v>0</v>
      </c>
      <c r="D38" s="4"/>
      <c r="E38" s="4"/>
      <c r="F38" s="5">
        <f t="shared" si="5"/>
        <v>0</v>
      </c>
      <c r="G38" s="4"/>
      <c r="H38" s="4"/>
      <c r="I38" s="43">
        <f t="shared" si="6"/>
        <v>0</v>
      </c>
      <c r="J38" s="44"/>
      <c r="K38" s="44"/>
      <c r="L38" s="3">
        <f t="shared" si="7"/>
        <v>0</v>
      </c>
      <c r="M38" s="3">
        <f t="shared" si="7"/>
        <v>0</v>
      </c>
      <c r="N38" s="3">
        <f t="shared" si="7"/>
        <v>0</v>
      </c>
      <c r="O38" s="3">
        <f t="shared" si="3"/>
        <v>0</v>
      </c>
      <c r="P38" s="3">
        <f t="shared" si="3"/>
        <v>0</v>
      </c>
      <c r="Q38" s="3">
        <f t="shared" si="3"/>
        <v>0</v>
      </c>
    </row>
    <row r="39" spans="1:17" x14ac:dyDescent="0.2">
      <c r="A39" s="24" t="s">
        <v>132</v>
      </c>
      <c r="B39" s="57">
        <v>1551</v>
      </c>
      <c r="C39" s="5">
        <f t="shared" si="4"/>
        <v>104.19999999999999</v>
      </c>
      <c r="D39" s="10">
        <f>+D40+D41+D42+D43+D44+D45+D46+D47+D48+D49+D50+D51+D52+D53+D54+D55+D56+D57+D58+D59+D60+D61+D62+D63+D64+D65+D66+D67+D68</f>
        <v>36.659999999999997</v>
      </c>
      <c r="E39" s="10">
        <f>+E40+E41+E42+E43+E44+E45+E46+E47+E48+E49+E50+E51+E52+E53+E54+E55+E56+E57+E58+E59+E60+E61+E62+E63+E64+E65+E66+E67+E68</f>
        <v>67.539999999999992</v>
      </c>
      <c r="F39" s="5">
        <f t="shared" si="5"/>
        <v>1203.3499999999999</v>
      </c>
      <c r="G39" s="10">
        <f>+G40+G41+G42+G43+G44+G45+G46+G47+G48+G49+G50+G51+G52+G53+G54+G55+G56+G57+G58+G59+G60+G61+G62+G63+G64+G65+G66+G67+G68</f>
        <v>530.28</v>
      </c>
      <c r="H39" s="10">
        <f>+H40+H41+H42+H43+H44+H45+H46+H47+H48+H49+H50+H51+H52+H53+H54+H55+H56+H57+H58+H59+H60+H61+H62+H63+H64+H65+H66+H67+H68</f>
        <v>673.06999999999994</v>
      </c>
      <c r="I39" s="43">
        <f t="shared" si="6"/>
        <v>1550.57</v>
      </c>
      <c r="J39" s="45">
        <f>+J40+J41+J42+J43+J44+J45+J46+J47+J48+J49+J50+J51+J52+J53+J54+J55+J56+J57+J58+J59+J60+J61+J62+J63+J64+J65+J66+J67+J68</f>
        <v>757.02</v>
      </c>
      <c r="K39" s="45">
        <f>+K40+K41+K42+K43+K44+K45+K46+K47+K48+K49+K50+K51+K52+K53+K54+K55+K56+K57+K58+K59+K60+K61+K62+K63+K64+K65+K66+K67+K68</f>
        <v>793.55</v>
      </c>
      <c r="L39" s="3">
        <f t="shared" si="7"/>
        <v>-347.22</v>
      </c>
      <c r="M39" s="3">
        <f t="shared" si="7"/>
        <v>-226.74</v>
      </c>
      <c r="N39" s="3">
        <f t="shared" si="7"/>
        <v>-120.48000000000002</v>
      </c>
      <c r="O39" s="3">
        <f t="shared" si="3"/>
        <v>451.42</v>
      </c>
      <c r="P39" s="3">
        <f t="shared" si="3"/>
        <v>263.39999999999998</v>
      </c>
      <c r="Q39" s="3">
        <f t="shared" si="3"/>
        <v>188.02</v>
      </c>
    </row>
    <row r="40" spans="1:17" x14ac:dyDescent="0.2">
      <c r="A40" s="22" t="s">
        <v>22</v>
      </c>
      <c r="B40" s="58" t="s">
        <v>124</v>
      </c>
      <c r="C40" s="5">
        <f t="shared" si="4"/>
        <v>0</v>
      </c>
      <c r="D40" s="4"/>
      <c r="E40" s="4"/>
      <c r="F40" s="5">
        <f t="shared" si="5"/>
        <v>0</v>
      </c>
      <c r="G40" s="4"/>
      <c r="H40" s="4"/>
      <c r="I40" s="43">
        <f t="shared" si="6"/>
        <v>0</v>
      </c>
      <c r="J40" s="44"/>
      <c r="K40" s="44"/>
      <c r="L40" s="3">
        <f t="shared" si="7"/>
        <v>0</v>
      </c>
      <c r="M40" s="3">
        <f t="shared" si="7"/>
        <v>0</v>
      </c>
      <c r="N40" s="3">
        <f t="shared" si="7"/>
        <v>0</v>
      </c>
      <c r="O40" s="3">
        <f t="shared" si="3"/>
        <v>0</v>
      </c>
      <c r="P40" s="3">
        <f t="shared" si="3"/>
        <v>0</v>
      </c>
      <c r="Q40" s="3">
        <f t="shared" si="3"/>
        <v>0</v>
      </c>
    </row>
    <row r="41" spans="1:17" x14ac:dyDescent="0.2">
      <c r="A41" s="22" t="s">
        <v>23</v>
      </c>
      <c r="B41" s="58" t="s">
        <v>124</v>
      </c>
      <c r="C41" s="5">
        <f t="shared" si="4"/>
        <v>36.659999999999997</v>
      </c>
      <c r="D41" s="4">
        <v>36.659999999999997</v>
      </c>
      <c r="E41" s="4"/>
      <c r="F41" s="5">
        <f t="shared" si="5"/>
        <v>530.28</v>
      </c>
      <c r="G41" s="4">
        <v>530.28</v>
      </c>
      <c r="H41" s="4"/>
      <c r="I41" s="43">
        <f t="shared" si="6"/>
        <v>757.02</v>
      </c>
      <c r="J41" s="48">
        <v>757.02</v>
      </c>
      <c r="K41" s="44"/>
      <c r="L41" s="3">
        <f t="shared" si="7"/>
        <v>-226.74</v>
      </c>
      <c r="M41" s="3">
        <f t="shared" si="7"/>
        <v>-226.74</v>
      </c>
      <c r="N41" s="3">
        <f t="shared" si="7"/>
        <v>0</v>
      </c>
      <c r="O41" s="3">
        <f t="shared" si="3"/>
        <v>263.39999999999998</v>
      </c>
      <c r="P41" s="3">
        <f t="shared" si="3"/>
        <v>263.39999999999998</v>
      </c>
      <c r="Q41" s="3">
        <f t="shared" si="3"/>
        <v>0</v>
      </c>
    </row>
    <row r="42" spans="1:17" x14ac:dyDescent="0.2">
      <c r="A42" s="22" t="s">
        <v>24</v>
      </c>
      <c r="B42" s="58" t="s">
        <v>124</v>
      </c>
      <c r="C42" s="5">
        <f t="shared" si="4"/>
        <v>4.9000000000000004</v>
      </c>
      <c r="D42" s="4"/>
      <c r="E42" s="4">
        <v>4.9000000000000004</v>
      </c>
      <c r="F42" s="5">
        <f t="shared" si="5"/>
        <v>37.65</v>
      </c>
      <c r="G42" s="4"/>
      <c r="H42" s="4">
        <v>37.65</v>
      </c>
      <c r="I42" s="43">
        <f t="shared" si="6"/>
        <v>41.65</v>
      </c>
      <c r="J42" s="44"/>
      <c r="K42" s="48">
        <v>41.65</v>
      </c>
      <c r="L42" s="3">
        <f t="shared" si="7"/>
        <v>-4</v>
      </c>
      <c r="M42" s="3">
        <f t="shared" si="7"/>
        <v>0</v>
      </c>
      <c r="N42" s="3">
        <f t="shared" si="7"/>
        <v>-4</v>
      </c>
      <c r="O42" s="3">
        <f t="shared" si="3"/>
        <v>8.9</v>
      </c>
      <c r="P42" s="3">
        <f t="shared" si="3"/>
        <v>0</v>
      </c>
      <c r="Q42" s="3">
        <f t="shared" si="3"/>
        <v>8.9</v>
      </c>
    </row>
    <row r="43" spans="1:17" x14ac:dyDescent="0.2">
      <c r="A43" s="22" t="s">
        <v>133</v>
      </c>
      <c r="B43" s="58" t="s">
        <v>124</v>
      </c>
      <c r="C43" s="5">
        <f t="shared" si="4"/>
        <v>0</v>
      </c>
      <c r="D43" s="4"/>
      <c r="E43" s="4"/>
      <c r="F43" s="5">
        <f t="shared" si="5"/>
        <v>0</v>
      </c>
      <c r="G43" s="4"/>
      <c r="H43" s="4"/>
      <c r="I43" s="43">
        <f t="shared" si="6"/>
        <v>0</v>
      </c>
      <c r="J43" s="44"/>
      <c r="K43" s="44"/>
      <c r="L43" s="3">
        <f t="shared" si="7"/>
        <v>0</v>
      </c>
      <c r="M43" s="3">
        <f t="shared" si="7"/>
        <v>0</v>
      </c>
      <c r="N43" s="3">
        <f t="shared" si="7"/>
        <v>0</v>
      </c>
      <c r="O43" s="3">
        <f t="shared" si="3"/>
        <v>0</v>
      </c>
      <c r="P43" s="3">
        <f t="shared" si="3"/>
        <v>0</v>
      </c>
      <c r="Q43" s="3">
        <f t="shared" si="3"/>
        <v>0</v>
      </c>
    </row>
    <row r="44" spans="1:17" x14ac:dyDescent="0.2">
      <c r="A44" s="22" t="s">
        <v>25</v>
      </c>
      <c r="B44" s="58" t="s">
        <v>124</v>
      </c>
      <c r="C44" s="5">
        <f t="shared" si="4"/>
        <v>0</v>
      </c>
      <c r="D44" s="4"/>
      <c r="E44" s="4"/>
      <c r="F44" s="5">
        <f t="shared" si="5"/>
        <v>0</v>
      </c>
      <c r="G44" s="4"/>
      <c r="H44" s="4"/>
      <c r="I44" s="43">
        <f t="shared" si="6"/>
        <v>0</v>
      </c>
      <c r="J44" s="44"/>
      <c r="K44" s="44"/>
      <c r="L44" s="3">
        <f t="shared" si="7"/>
        <v>0</v>
      </c>
      <c r="M44" s="3">
        <f t="shared" si="7"/>
        <v>0</v>
      </c>
      <c r="N44" s="3">
        <f t="shared" si="7"/>
        <v>0</v>
      </c>
      <c r="O44" s="3">
        <f t="shared" ref="O44:Q75" si="18">C44-L44</f>
        <v>0</v>
      </c>
      <c r="P44" s="3">
        <f t="shared" si="18"/>
        <v>0</v>
      </c>
      <c r="Q44" s="3">
        <f t="shared" si="18"/>
        <v>0</v>
      </c>
    </row>
    <row r="45" spans="1:17" x14ac:dyDescent="0.2">
      <c r="A45" s="22" t="s">
        <v>26</v>
      </c>
      <c r="B45" s="58" t="s">
        <v>124</v>
      </c>
      <c r="C45" s="5">
        <f t="shared" si="4"/>
        <v>0</v>
      </c>
      <c r="D45" s="4"/>
      <c r="E45" s="4"/>
      <c r="F45" s="5">
        <f t="shared" si="5"/>
        <v>0</v>
      </c>
      <c r="G45" s="4"/>
      <c r="H45" s="4"/>
      <c r="I45" s="43">
        <f t="shared" si="6"/>
        <v>0</v>
      </c>
      <c r="J45" s="44"/>
      <c r="K45" s="44"/>
      <c r="L45" s="3">
        <f t="shared" si="7"/>
        <v>0</v>
      </c>
      <c r="M45" s="3">
        <f t="shared" si="7"/>
        <v>0</v>
      </c>
      <c r="N45" s="3">
        <f t="shared" si="7"/>
        <v>0</v>
      </c>
      <c r="O45" s="3">
        <f t="shared" si="18"/>
        <v>0</v>
      </c>
      <c r="P45" s="3">
        <f t="shared" si="18"/>
        <v>0</v>
      </c>
      <c r="Q45" s="3">
        <f t="shared" si="18"/>
        <v>0</v>
      </c>
    </row>
    <row r="46" spans="1:17" x14ac:dyDescent="0.2">
      <c r="A46" s="22" t="s">
        <v>27</v>
      </c>
      <c r="B46" s="58" t="s">
        <v>124</v>
      </c>
      <c r="C46" s="5">
        <f t="shared" si="4"/>
        <v>0</v>
      </c>
      <c r="D46" s="4"/>
      <c r="E46" s="4"/>
      <c r="F46" s="5">
        <f t="shared" si="5"/>
        <v>0</v>
      </c>
      <c r="G46" s="4"/>
      <c r="H46" s="4"/>
      <c r="I46" s="43">
        <f t="shared" si="6"/>
        <v>0</v>
      </c>
      <c r="J46" s="44"/>
      <c r="K46" s="44"/>
      <c r="L46" s="3">
        <f t="shared" si="7"/>
        <v>0</v>
      </c>
      <c r="M46" s="3">
        <f t="shared" si="7"/>
        <v>0</v>
      </c>
      <c r="N46" s="3">
        <f t="shared" si="7"/>
        <v>0</v>
      </c>
      <c r="O46" s="3">
        <f t="shared" si="18"/>
        <v>0</v>
      </c>
      <c r="P46" s="3">
        <f t="shared" si="18"/>
        <v>0</v>
      </c>
      <c r="Q46" s="3">
        <f t="shared" si="18"/>
        <v>0</v>
      </c>
    </row>
    <row r="47" spans="1:17" x14ac:dyDescent="0.2">
      <c r="A47" s="22" t="s">
        <v>28</v>
      </c>
      <c r="B47" s="58" t="s">
        <v>124</v>
      </c>
      <c r="C47" s="5">
        <f t="shared" si="4"/>
        <v>0</v>
      </c>
      <c r="D47" s="4"/>
      <c r="E47" s="4"/>
      <c r="F47" s="5">
        <f t="shared" si="5"/>
        <v>0</v>
      </c>
      <c r="G47" s="4"/>
      <c r="H47" s="4"/>
      <c r="I47" s="43">
        <f t="shared" si="6"/>
        <v>0</v>
      </c>
      <c r="J47" s="44"/>
      <c r="K47" s="44"/>
      <c r="L47" s="3">
        <f t="shared" si="7"/>
        <v>0</v>
      </c>
      <c r="M47" s="3">
        <f t="shared" si="7"/>
        <v>0</v>
      </c>
      <c r="N47" s="3">
        <f t="shared" si="7"/>
        <v>0</v>
      </c>
      <c r="O47" s="3">
        <f t="shared" si="18"/>
        <v>0</v>
      </c>
      <c r="P47" s="3">
        <f t="shared" si="18"/>
        <v>0</v>
      </c>
      <c r="Q47" s="3">
        <f t="shared" si="18"/>
        <v>0</v>
      </c>
    </row>
    <row r="48" spans="1:17" x14ac:dyDescent="0.2">
      <c r="A48" s="22" t="s">
        <v>29</v>
      </c>
      <c r="B48" s="58" t="s">
        <v>124</v>
      </c>
      <c r="C48" s="5">
        <f t="shared" si="4"/>
        <v>0</v>
      </c>
      <c r="D48" s="4"/>
      <c r="E48" s="4"/>
      <c r="F48" s="5">
        <f t="shared" si="5"/>
        <v>0</v>
      </c>
      <c r="G48" s="4"/>
      <c r="H48" s="4"/>
      <c r="I48" s="43">
        <f t="shared" si="6"/>
        <v>0</v>
      </c>
      <c r="J48" s="44"/>
      <c r="K48" s="44"/>
      <c r="L48" s="3">
        <f t="shared" si="7"/>
        <v>0</v>
      </c>
      <c r="M48" s="3">
        <f t="shared" si="7"/>
        <v>0</v>
      </c>
      <c r="N48" s="3">
        <f t="shared" si="7"/>
        <v>0</v>
      </c>
      <c r="O48" s="3">
        <f t="shared" si="18"/>
        <v>0</v>
      </c>
      <c r="P48" s="3">
        <f t="shared" si="18"/>
        <v>0</v>
      </c>
      <c r="Q48" s="3">
        <f t="shared" si="18"/>
        <v>0</v>
      </c>
    </row>
    <row r="49" spans="1:17" x14ac:dyDescent="0.2">
      <c r="A49" s="22" t="s">
        <v>30</v>
      </c>
      <c r="B49" s="58" t="s">
        <v>124</v>
      </c>
      <c r="C49" s="5">
        <f t="shared" si="4"/>
        <v>0</v>
      </c>
      <c r="D49" s="4"/>
      <c r="E49" s="4"/>
      <c r="F49" s="5">
        <f t="shared" si="5"/>
        <v>0</v>
      </c>
      <c r="G49" s="4"/>
      <c r="H49" s="4"/>
      <c r="I49" s="43">
        <f t="shared" si="6"/>
        <v>0</v>
      </c>
      <c r="J49" s="44"/>
      <c r="K49" s="44"/>
      <c r="L49" s="3">
        <f t="shared" si="7"/>
        <v>0</v>
      </c>
      <c r="M49" s="3">
        <f t="shared" si="7"/>
        <v>0</v>
      </c>
      <c r="N49" s="3">
        <f t="shared" si="7"/>
        <v>0</v>
      </c>
      <c r="O49" s="3">
        <f t="shared" si="18"/>
        <v>0</v>
      </c>
      <c r="P49" s="3">
        <f t="shared" si="18"/>
        <v>0</v>
      </c>
      <c r="Q49" s="3">
        <f t="shared" si="18"/>
        <v>0</v>
      </c>
    </row>
    <row r="50" spans="1:17" x14ac:dyDescent="0.2">
      <c r="A50" s="22" t="s">
        <v>31</v>
      </c>
      <c r="B50" s="58" t="s">
        <v>124</v>
      </c>
      <c r="C50" s="5">
        <f t="shared" si="4"/>
        <v>0</v>
      </c>
      <c r="D50" s="4"/>
      <c r="E50" s="4"/>
      <c r="F50" s="5">
        <f t="shared" si="5"/>
        <v>0</v>
      </c>
      <c r="G50" s="4"/>
      <c r="H50" s="4"/>
      <c r="I50" s="43">
        <f t="shared" si="6"/>
        <v>0</v>
      </c>
      <c r="J50" s="44"/>
      <c r="K50" s="44"/>
      <c r="L50" s="3">
        <f t="shared" si="7"/>
        <v>0</v>
      </c>
      <c r="M50" s="3">
        <f t="shared" si="7"/>
        <v>0</v>
      </c>
      <c r="N50" s="3">
        <f t="shared" si="7"/>
        <v>0</v>
      </c>
      <c r="O50" s="3">
        <f t="shared" si="18"/>
        <v>0</v>
      </c>
      <c r="P50" s="3">
        <f t="shared" si="18"/>
        <v>0</v>
      </c>
      <c r="Q50" s="3">
        <f t="shared" si="18"/>
        <v>0</v>
      </c>
    </row>
    <row r="51" spans="1:17" x14ac:dyDescent="0.2">
      <c r="A51" s="22" t="s">
        <v>32</v>
      </c>
      <c r="B51" s="58" t="s">
        <v>124</v>
      </c>
      <c r="C51" s="5">
        <f t="shared" si="4"/>
        <v>0.06</v>
      </c>
      <c r="D51" s="4"/>
      <c r="E51" s="4">
        <v>0.06</v>
      </c>
      <c r="F51" s="5">
        <f t="shared" si="5"/>
        <v>0.4</v>
      </c>
      <c r="G51" s="4"/>
      <c r="H51" s="4">
        <v>0.4</v>
      </c>
      <c r="I51" s="43">
        <f t="shared" si="6"/>
        <v>0.4</v>
      </c>
      <c r="J51" s="44"/>
      <c r="K51" s="48">
        <v>0.4</v>
      </c>
      <c r="L51" s="3">
        <f t="shared" si="7"/>
        <v>0</v>
      </c>
      <c r="M51" s="3">
        <f t="shared" si="7"/>
        <v>0</v>
      </c>
      <c r="N51" s="3">
        <f t="shared" si="7"/>
        <v>0</v>
      </c>
      <c r="O51" s="3">
        <f t="shared" si="18"/>
        <v>0.06</v>
      </c>
      <c r="P51" s="3">
        <f t="shared" si="18"/>
        <v>0</v>
      </c>
      <c r="Q51" s="3">
        <f t="shared" si="18"/>
        <v>0.06</v>
      </c>
    </row>
    <row r="52" spans="1:17" x14ac:dyDescent="0.2">
      <c r="A52" s="22" t="s">
        <v>33</v>
      </c>
      <c r="B52" s="58" t="s">
        <v>124</v>
      </c>
      <c r="C52" s="5">
        <f t="shared" si="4"/>
        <v>2.71</v>
      </c>
      <c r="D52" s="4"/>
      <c r="E52" s="4">
        <v>2.71</v>
      </c>
      <c r="F52" s="5">
        <f t="shared" si="5"/>
        <v>96.15</v>
      </c>
      <c r="G52" s="4"/>
      <c r="H52" s="4">
        <v>96.15</v>
      </c>
      <c r="I52" s="43">
        <f t="shared" si="6"/>
        <v>111.24</v>
      </c>
      <c r="J52" s="44"/>
      <c r="K52" s="48">
        <v>111.24</v>
      </c>
      <c r="L52" s="3">
        <f t="shared" si="7"/>
        <v>-15.089999999999989</v>
      </c>
      <c r="M52" s="3">
        <f t="shared" si="7"/>
        <v>0</v>
      </c>
      <c r="N52" s="3">
        <f t="shared" si="7"/>
        <v>-15.089999999999989</v>
      </c>
      <c r="O52" s="3">
        <f t="shared" si="18"/>
        <v>17.79999999999999</v>
      </c>
      <c r="P52" s="3">
        <f t="shared" si="18"/>
        <v>0</v>
      </c>
      <c r="Q52" s="3">
        <f t="shared" si="18"/>
        <v>17.79999999999999</v>
      </c>
    </row>
    <row r="53" spans="1:17" x14ac:dyDescent="0.2">
      <c r="A53" s="20" t="s">
        <v>134</v>
      </c>
      <c r="B53" s="58" t="s">
        <v>124</v>
      </c>
      <c r="C53" s="5">
        <f t="shared" si="4"/>
        <v>0</v>
      </c>
      <c r="D53" s="4"/>
      <c r="E53" s="4"/>
      <c r="F53" s="5">
        <f t="shared" si="5"/>
        <v>0</v>
      </c>
      <c r="G53" s="4"/>
      <c r="H53" s="4"/>
      <c r="I53" s="43">
        <f t="shared" si="6"/>
        <v>0</v>
      </c>
      <c r="J53" s="44"/>
      <c r="K53" s="44"/>
      <c r="L53" s="3">
        <f t="shared" si="7"/>
        <v>0</v>
      </c>
      <c r="M53" s="3">
        <f t="shared" si="7"/>
        <v>0</v>
      </c>
      <c r="N53" s="3">
        <f t="shared" si="7"/>
        <v>0</v>
      </c>
      <c r="O53" s="3">
        <f t="shared" si="18"/>
        <v>0</v>
      </c>
      <c r="P53" s="3">
        <f t="shared" si="18"/>
        <v>0</v>
      </c>
      <c r="Q53" s="3">
        <f t="shared" si="18"/>
        <v>0</v>
      </c>
    </row>
    <row r="54" spans="1:17" x14ac:dyDescent="0.2">
      <c r="A54" s="22" t="s">
        <v>34</v>
      </c>
      <c r="B54" s="58" t="s">
        <v>124</v>
      </c>
      <c r="C54" s="5">
        <f t="shared" si="4"/>
        <v>0</v>
      </c>
      <c r="D54" s="4"/>
      <c r="E54" s="4"/>
      <c r="F54" s="5">
        <f t="shared" si="5"/>
        <v>0</v>
      </c>
      <c r="G54" s="4"/>
      <c r="H54" s="4"/>
      <c r="I54" s="43">
        <f t="shared" si="6"/>
        <v>0</v>
      </c>
      <c r="J54" s="44"/>
      <c r="K54" s="44"/>
      <c r="L54" s="3">
        <f t="shared" si="7"/>
        <v>0</v>
      </c>
      <c r="M54" s="3">
        <f t="shared" si="7"/>
        <v>0</v>
      </c>
      <c r="N54" s="3">
        <f t="shared" si="7"/>
        <v>0</v>
      </c>
      <c r="O54" s="3">
        <f t="shared" si="18"/>
        <v>0</v>
      </c>
      <c r="P54" s="3">
        <f t="shared" si="18"/>
        <v>0</v>
      </c>
      <c r="Q54" s="3">
        <f t="shared" si="18"/>
        <v>0</v>
      </c>
    </row>
    <row r="55" spans="1:17" x14ac:dyDescent="0.2">
      <c r="A55" s="22" t="s">
        <v>35</v>
      </c>
      <c r="B55" s="58" t="s">
        <v>124</v>
      </c>
      <c r="C55" s="5">
        <f t="shared" si="4"/>
        <v>0</v>
      </c>
      <c r="D55" s="4"/>
      <c r="E55" s="4"/>
      <c r="F55" s="5">
        <f t="shared" si="5"/>
        <v>0</v>
      </c>
      <c r="G55" s="4"/>
      <c r="H55" s="4"/>
      <c r="I55" s="43">
        <f t="shared" si="6"/>
        <v>0</v>
      </c>
      <c r="J55" s="44"/>
      <c r="K55" s="44"/>
      <c r="L55" s="3">
        <f t="shared" si="7"/>
        <v>0</v>
      </c>
      <c r="M55" s="3">
        <f t="shared" si="7"/>
        <v>0</v>
      </c>
      <c r="N55" s="3">
        <f t="shared" si="7"/>
        <v>0</v>
      </c>
      <c r="O55" s="3">
        <f t="shared" si="18"/>
        <v>0</v>
      </c>
      <c r="P55" s="3">
        <f t="shared" si="18"/>
        <v>0</v>
      </c>
      <c r="Q55" s="3">
        <f t="shared" si="18"/>
        <v>0</v>
      </c>
    </row>
    <row r="56" spans="1:17" x14ac:dyDescent="0.2">
      <c r="A56" s="22" t="s">
        <v>36</v>
      </c>
      <c r="B56" s="58" t="s">
        <v>124</v>
      </c>
      <c r="C56" s="5">
        <f t="shared" si="4"/>
        <v>0</v>
      </c>
      <c r="D56" s="4"/>
      <c r="E56" s="4"/>
      <c r="F56" s="5">
        <f t="shared" si="5"/>
        <v>0</v>
      </c>
      <c r="G56" s="4"/>
      <c r="H56" s="4"/>
      <c r="I56" s="43">
        <f t="shared" si="6"/>
        <v>0</v>
      </c>
      <c r="J56" s="44"/>
      <c r="K56" s="44"/>
      <c r="L56" s="3">
        <f t="shared" si="7"/>
        <v>0</v>
      </c>
      <c r="M56" s="3">
        <f t="shared" si="7"/>
        <v>0</v>
      </c>
      <c r="N56" s="3">
        <f t="shared" si="7"/>
        <v>0</v>
      </c>
      <c r="O56" s="3">
        <f t="shared" si="18"/>
        <v>0</v>
      </c>
      <c r="P56" s="3">
        <f t="shared" si="18"/>
        <v>0</v>
      </c>
      <c r="Q56" s="3">
        <f t="shared" si="18"/>
        <v>0</v>
      </c>
    </row>
    <row r="57" spans="1:17" x14ac:dyDescent="0.2">
      <c r="A57" s="22" t="s">
        <v>37</v>
      </c>
      <c r="B57" s="58" t="s">
        <v>124</v>
      </c>
      <c r="C57" s="5">
        <f t="shared" si="4"/>
        <v>0</v>
      </c>
      <c r="D57" s="4"/>
      <c r="E57" s="4"/>
      <c r="F57" s="5">
        <f t="shared" si="5"/>
        <v>0</v>
      </c>
      <c r="G57" s="4"/>
      <c r="H57" s="4"/>
      <c r="I57" s="43">
        <f t="shared" si="6"/>
        <v>0</v>
      </c>
      <c r="J57" s="44"/>
      <c r="K57" s="44"/>
      <c r="L57" s="3">
        <f t="shared" si="7"/>
        <v>0</v>
      </c>
      <c r="M57" s="3">
        <f t="shared" si="7"/>
        <v>0</v>
      </c>
      <c r="N57" s="3">
        <f t="shared" si="7"/>
        <v>0</v>
      </c>
      <c r="O57" s="3">
        <f t="shared" si="18"/>
        <v>0</v>
      </c>
      <c r="P57" s="3">
        <f t="shared" si="18"/>
        <v>0</v>
      </c>
      <c r="Q57" s="3">
        <f t="shared" si="18"/>
        <v>0</v>
      </c>
    </row>
    <row r="58" spans="1:17" x14ac:dyDescent="0.2">
      <c r="A58" s="22" t="s">
        <v>38</v>
      </c>
      <c r="B58" s="58" t="s">
        <v>124</v>
      </c>
      <c r="C58" s="5">
        <f t="shared" si="4"/>
        <v>0</v>
      </c>
      <c r="D58" s="4"/>
      <c r="E58" s="4"/>
      <c r="F58" s="5">
        <f t="shared" si="5"/>
        <v>0</v>
      </c>
      <c r="G58" s="4"/>
      <c r="H58" s="4"/>
      <c r="I58" s="43">
        <f t="shared" si="6"/>
        <v>0</v>
      </c>
      <c r="J58" s="44"/>
      <c r="K58" s="44"/>
      <c r="L58" s="3">
        <f t="shared" si="7"/>
        <v>0</v>
      </c>
      <c r="M58" s="3">
        <f t="shared" si="7"/>
        <v>0</v>
      </c>
      <c r="N58" s="3">
        <f t="shared" si="7"/>
        <v>0</v>
      </c>
      <c r="O58" s="3">
        <f t="shared" si="18"/>
        <v>0</v>
      </c>
      <c r="P58" s="3">
        <f t="shared" si="18"/>
        <v>0</v>
      </c>
      <c r="Q58" s="3">
        <f t="shared" si="18"/>
        <v>0</v>
      </c>
    </row>
    <row r="59" spans="1:17" x14ac:dyDescent="0.2">
      <c r="A59" s="22" t="s">
        <v>39</v>
      </c>
      <c r="B59" s="58" t="s">
        <v>124</v>
      </c>
      <c r="C59" s="5">
        <f t="shared" si="4"/>
        <v>0</v>
      </c>
      <c r="D59" s="4"/>
      <c r="E59" s="4"/>
      <c r="F59" s="5">
        <f t="shared" si="5"/>
        <v>0</v>
      </c>
      <c r="G59" s="4"/>
      <c r="H59" s="4"/>
      <c r="I59" s="43">
        <f t="shared" si="6"/>
        <v>0</v>
      </c>
      <c r="J59" s="44"/>
      <c r="K59" s="44"/>
      <c r="L59" s="3">
        <f t="shared" si="7"/>
        <v>0</v>
      </c>
      <c r="M59" s="3">
        <f t="shared" si="7"/>
        <v>0</v>
      </c>
      <c r="N59" s="3">
        <f t="shared" si="7"/>
        <v>0</v>
      </c>
      <c r="O59" s="3">
        <f t="shared" si="18"/>
        <v>0</v>
      </c>
      <c r="P59" s="3">
        <f t="shared" si="18"/>
        <v>0</v>
      </c>
      <c r="Q59" s="3">
        <f t="shared" si="18"/>
        <v>0</v>
      </c>
    </row>
    <row r="60" spans="1:17" x14ac:dyDescent="0.2">
      <c r="A60" s="22" t="s">
        <v>40</v>
      </c>
      <c r="B60" s="58" t="s">
        <v>124</v>
      </c>
      <c r="C60" s="5">
        <f t="shared" si="4"/>
        <v>0</v>
      </c>
      <c r="D60" s="4"/>
      <c r="E60" s="4"/>
      <c r="F60" s="5">
        <f t="shared" si="5"/>
        <v>0</v>
      </c>
      <c r="G60" s="4"/>
      <c r="H60" s="4"/>
      <c r="I60" s="43">
        <f t="shared" si="6"/>
        <v>0</v>
      </c>
      <c r="J60" s="44"/>
      <c r="K60" s="44"/>
      <c r="L60" s="3">
        <f t="shared" si="7"/>
        <v>0</v>
      </c>
      <c r="M60" s="3">
        <f t="shared" si="7"/>
        <v>0</v>
      </c>
      <c r="N60" s="3">
        <f t="shared" si="7"/>
        <v>0</v>
      </c>
      <c r="O60" s="3">
        <f t="shared" si="18"/>
        <v>0</v>
      </c>
      <c r="P60" s="3">
        <f t="shared" si="18"/>
        <v>0</v>
      </c>
      <c r="Q60" s="3">
        <f t="shared" si="18"/>
        <v>0</v>
      </c>
    </row>
    <row r="61" spans="1:17" x14ac:dyDescent="0.2">
      <c r="A61" s="22" t="s">
        <v>41</v>
      </c>
      <c r="B61" s="58" t="s">
        <v>124</v>
      </c>
      <c r="C61" s="5">
        <f t="shared" si="4"/>
        <v>0</v>
      </c>
      <c r="D61" s="4"/>
      <c r="E61" s="4"/>
      <c r="F61" s="5">
        <f t="shared" si="5"/>
        <v>0</v>
      </c>
      <c r="G61" s="4"/>
      <c r="H61" s="4"/>
      <c r="I61" s="43">
        <f t="shared" si="6"/>
        <v>41.51</v>
      </c>
      <c r="J61" s="44"/>
      <c r="K61" s="48">
        <v>41.51</v>
      </c>
      <c r="L61" s="3">
        <f t="shared" si="7"/>
        <v>-41.51</v>
      </c>
      <c r="M61" s="3">
        <f t="shared" si="7"/>
        <v>0</v>
      </c>
      <c r="N61" s="3">
        <f t="shared" si="7"/>
        <v>-41.51</v>
      </c>
      <c r="O61" s="3">
        <f t="shared" si="18"/>
        <v>41.51</v>
      </c>
      <c r="P61" s="3">
        <f t="shared" si="18"/>
        <v>0</v>
      </c>
      <c r="Q61" s="3">
        <f t="shared" si="18"/>
        <v>41.51</v>
      </c>
    </row>
    <row r="62" spans="1:17" x14ac:dyDescent="0.2">
      <c r="A62" s="22" t="s">
        <v>42</v>
      </c>
      <c r="B62" s="58" t="s">
        <v>124</v>
      </c>
      <c r="C62" s="5">
        <f t="shared" si="4"/>
        <v>59.87</v>
      </c>
      <c r="D62" s="4"/>
      <c r="E62" s="4">
        <v>59.87</v>
      </c>
      <c r="F62" s="5">
        <f t="shared" si="5"/>
        <v>538.87</v>
      </c>
      <c r="G62" s="4"/>
      <c r="H62" s="4">
        <v>538.87</v>
      </c>
      <c r="I62" s="43">
        <f t="shared" si="6"/>
        <v>598.75</v>
      </c>
      <c r="J62" s="44"/>
      <c r="K62" s="48">
        <v>598.75</v>
      </c>
      <c r="L62" s="3">
        <f t="shared" si="7"/>
        <v>-59.879999999999995</v>
      </c>
      <c r="M62" s="3">
        <f t="shared" si="7"/>
        <v>0</v>
      </c>
      <c r="N62" s="3">
        <f t="shared" si="7"/>
        <v>-59.879999999999995</v>
      </c>
      <c r="O62" s="3">
        <f t="shared" si="18"/>
        <v>119.75</v>
      </c>
      <c r="P62" s="3">
        <f t="shared" si="18"/>
        <v>0</v>
      </c>
      <c r="Q62" s="3">
        <f t="shared" si="18"/>
        <v>119.75</v>
      </c>
    </row>
    <row r="63" spans="1:17" x14ac:dyDescent="0.2">
      <c r="A63" s="22" t="s">
        <v>43</v>
      </c>
      <c r="B63" s="58" t="s">
        <v>124</v>
      </c>
      <c r="C63" s="5">
        <f t="shared" si="4"/>
        <v>0</v>
      </c>
      <c r="D63" s="4"/>
      <c r="E63" s="4"/>
      <c r="F63" s="5">
        <f t="shared" si="5"/>
        <v>0</v>
      </c>
      <c r="G63" s="4"/>
      <c r="H63" s="4"/>
      <c r="I63" s="43">
        <f t="shared" si="6"/>
        <v>0</v>
      </c>
      <c r="J63" s="44"/>
      <c r="K63" s="44"/>
      <c r="L63" s="3">
        <f t="shared" si="7"/>
        <v>0</v>
      </c>
      <c r="M63" s="3">
        <f t="shared" si="7"/>
        <v>0</v>
      </c>
      <c r="N63" s="3">
        <f t="shared" si="7"/>
        <v>0</v>
      </c>
      <c r="O63" s="3">
        <f t="shared" si="18"/>
        <v>0</v>
      </c>
      <c r="P63" s="3">
        <f t="shared" si="18"/>
        <v>0</v>
      </c>
      <c r="Q63" s="3">
        <f t="shared" si="18"/>
        <v>0</v>
      </c>
    </row>
    <row r="64" spans="1:17" x14ac:dyDescent="0.2">
      <c r="A64" s="22" t="s">
        <v>44</v>
      </c>
      <c r="B64" s="58" t="s">
        <v>124</v>
      </c>
      <c r="C64" s="5">
        <f t="shared" si="4"/>
        <v>0</v>
      </c>
      <c r="D64" s="4"/>
      <c r="E64" s="4"/>
      <c r="F64" s="5">
        <f t="shared" si="5"/>
        <v>0</v>
      </c>
      <c r="G64" s="4"/>
      <c r="H64" s="4"/>
      <c r="I64" s="43">
        <f t="shared" si="6"/>
        <v>0</v>
      </c>
      <c r="J64" s="44"/>
      <c r="K64" s="44"/>
      <c r="L64" s="3">
        <f t="shared" si="7"/>
        <v>0</v>
      </c>
      <c r="M64" s="3">
        <f t="shared" si="7"/>
        <v>0</v>
      </c>
      <c r="N64" s="3">
        <f t="shared" si="7"/>
        <v>0</v>
      </c>
      <c r="O64" s="3">
        <f t="shared" si="18"/>
        <v>0</v>
      </c>
      <c r="P64" s="3">
        <f t="shared" si="18"/>
        <v>0</v>
      </c>
      <c r="Q64" s="3">
        <f t="shared" si="18"/>
        <v>0</v>
      </c>
    </row>
    <row r="65" spans="1:17" x14ac:dyDescent="0.2">
      <c r="A65" s="22" t="s">
        <v>45</v>
      </c>
      <c r="B65" s="58" t="s">
        <v>124</v>
      </c>
      <c r="C65" s="5">
        <f t="shared" si="4"/>
        <v>0</v>
      </c>
      <c r="D65" s="4"/>
      <c r="E65" s="4"/>
      <c r="F65" s="5">
        <f t="shared" si="5"/>
        <v>0</v>
      </c>
      <c r="G65" s="4"/>
      <c r="H65" s="4"/>
      <c r="I65" s="43">
        <f t="shared" si="6"/>
        <v>0</v>
      </c>
      <c r="J65" s="44"/>
      <c r="K65" s="44"/>
      <c r="L65" s="3">
        <f t="shared" si="7"/>
        <v>0</v>
      </c>
      <c r="M65" s="3">
        <f t="shared" si="7"/>
        <v>0</v>
      </c>
      <c r="N65" s="3">
        <f t="shared" si="7"/>
        <v>0</v>
      </c>
      <c r="O65" s="3">
        <f t="shared" si="18"/>
        <v>0</v>
      </c>
      <c r="P65" s="3">
        <f t="shared" si="18"/>
        <v>0</v>
      </c>
      <c r="Q65" s="3">
        <f t="shared" si="18"/>
        <v>0</v>
      </c>
    </row>
    <row r="66" spans="1:17" x14ac:dyDescent="0.2">
      <c r="A66" s="22" t="s">
        <v>137</v>
      </c>
      <c r="B66" s="58" t="s">
        <v>124</v>
      </c>
      <c r="C66" s="5">
        <f t="shared" si="4"/>
        <v>0</v>
      </c>
      <c r="D66" s="4"/>
      <c r="E66" s="4"/>
      <c r="F66" s="5">
        <f t="shared" si="5"/>
        <v>0</v>
      </c>
      <c r="G66" s="4"/>
      <c r="H66" s="4"/>
      <c r="I66" s="43">
        <f t="shared" si="6"/>
        <v>0</v>
      </c>
      <c r="J66" s="44"/>
      <c r="K66" s="44"/>
      <c r="L66" s="3">
        <f t="shared" si="7"/>
        <v>0</v>
      </c>
      <c r="M66" s="3">
        <f t="shared" si="7"/>
        <v>0</v>
      </c>
      <c r="N66" s="3">
        <f t="shared" si="7"/>
        <v>0</v>
      </c>
      <c r="O66" s="3">
        <f t="shared" si="18"/>
        <v>0</v>
      </c>
      <c r="P66" s="3">
        <f t="shared" si="18"/>
        <v>0</v>
      </c>
      <c r="Q66" s="3">
        <f t="shared" si="18"/>
        <v>0</v>
      </c>
    </row>
    <row r="67" spans="1:17" x14ac:dyDescent="0.2">
      <c r="A67" s="22" t="s">
        <v>138</v>
      </c>
      <c r="B67" s="58" t="s">
        <v>124</v>
      </c>
      <c r="C67" s="5">
        <f t="shared" si="4"/>
        <v>0</v>
      </c>
      <c r="D67" s="4"/>
      <c r="E67" s="4"/>
      <c r="F67" s="5">
        <f t="shared" si="5"/>
        <v>0</v>
      </c>
      <c r="G67" s="4"/>
      <c r="H67" s="4"/>
      <c r="I67" s="43">
        <f t="shared" si="6"/>
        <v>0</v>
      </c>
      <c r="J67" s="44"/>
      <c r="K67" s="44"/>
      <c r="L67" s="3">
        <f t="shared" si="7"/>
        <v>0</v>
      </c>
      <c r="M67" s="3">
        <f t="shared" si="7"/>
        <v>0</v>
      </c>
      <c r="N67" s="3">
        <f t="shared" si="7"/>
        <v>0</v>
      </c>
      <c r="O67" s="3">
        <f t="shared" si="18"/>
        <v>0</v>
      </c>
      <c r="P67" s="3">
        <f t="shared" si="18"/>
        <v>0</v>
      </c>
      <c r="Q67" s="3">
        <f t="shared" si="18"/>
        <v>0</v>
      </c>
    </row>
    <row r="68" spans="1:17" x14ac:dyDescent="0.2">
      <c r="A68" s="22" t="s">
        <v>139</v>
      </c>
      <c r="B68" s="58" t="s">
        <v>124</v>
      </c>
      <c r="C68" s="5">
        <f t="shared" si="4"/>
        <v>0</v>
      </c>
      <c r="D68" s="4"/>
      <c r="E68" s="4"/>
      <c r="F68" s="5">
        <f t="shared" si="5"/>
        <v>0</v>
      </c>
      <c r="G68" s="4"/>
      <c r="H68" s="4"/>
      <c r="I68" s="43">
        <f t="shared" si="6"/>
        <v>0</v>
      </c>
      <c r="J68" s="44"/>
      <c r="K68" s="44"/>
      <c r="L68" s="3">
        <f t="shared" si="7"/>
        <v>0</v>
      </c>
      <c r="M68" s="3">
        <f t="shared" si="7"/>
        <v>0</v>
      </c>
      <c r="N68" s="3">
        <f t="shared" si="7"/>
        <v>0</v>
      </c>
      <c r="O68" s="3">
        <f t="shared" si="18"/>
        <v>0</v>
      </c>
      <c r="P68" s="3">
        <f t="shared" si="18"/>
        <v>0</v>
      </c>
      <c r="Q68" s="3">
        <f t="shared" si="18"/>
        <v>0</v>
      </c>
    </row>
    <row r="69" spans="1:17" x14ac:dyDescent="0.2">
      <c r="A69" s="1" t="s">
        <v>46</v>
      </c>
      <c r="B69" s="56"/>
      <c r="C69" s="5">
        <f t="shared" si="4"/>
        <v>0</v>
      </c>
      <c r="D69" s="4"/>
      <c r="E69" s="4"/>
      <c r="F69" s="5">
        <f t="shared" si="5"/>
        <v>0</v>
      </c>
      <c r="G69" s="4"/>
      <c r="H69" s="4"/>
      <c r="I69" s="43">
        <f t="shared" si="6"/>
        <v>0</v>
      </c>
      <c r="J69" s="44"/>
      <c r="K69" s="44"/>
      <c r="L69" s="3">
        <f t="shared" si="7"/>
        <v>0</v>
      </c>
      <c r="M69" s="3">
        <f t="shared" si="7"/>
        <v>0</v>
      </c>
      <c r="N69" s="3">
        <f t="shared" si="7"/>
        <v>0</v>
      </c>
      <c r="O69" s="3">
        <f t="shared" si="18"/>
        <v>0</v>
      </c>
      <c r="P69" s="3">
        <f t="shared" si="18"/>
        <v>0</v>
      </c>
      <c r="Q69" s="3">
        <f t="shared" si="18"/>
        <v>0</v>
      </c>
    </row>
    <row r="70" spans="1:17" x14ac:dyDescent="0.2">
      <c r="A70" s="1" t="s">
        <v>47</v>
      </c>
      <c r="B70" s="56">
        <v>118</v>
      </c>
      <c r="C70" s="5">
        <f t="shared" si="4"/>
        <v>14.53</v>
      </c>
      <c r="D70" s="5">
        <f t="shared" ref="D70:H70" si="19">+D71+D75+D79+D80+D81</f>
        <v>14.53</v>
      </c>
      <c r="E70" s="5">
        <f t="shared" si="19"/>
        <v>0</v>
      </c>
      <c r="F70" s="5">
        <f t="shared" si="5"/>
        <v>117.59</v>
      </c>
      <c r="G70" s="5">
        <f t="shared" si="19"/>
        <v>117.59</v>
      </c>
      <c r="H70" s="5">
        <f t="shared" si="19"/>
        <v>0</v>
      </c>
      <c r="I70" s="43">
        <f t="shared" si="6"/>
        <v>117.59</v>
      </c>
      <c r="J70" s="43">
        <f t="shared" ref="J70:K70" si="20">+J71+J75+J79+J80+J81</f>
        <v>117.59</v>
      </c>
      <c r="K70" s="43">
        <f t="shared" si="20"/>
        <v>0</v>
      </c>
      <c r="L70" s="3">
        <f t="shared" si="7"/>
        <v>0</v>
      </c>
      <c r="M70" s="3">
        <f t="shared" si="7"/>
        <v>0</v>
      </c>
      <c r="N70" s="3">
        <f t="shared" si="7"/>
        <v>0</v>
      </c>
      <c r="O70" s="3">
        <f t="shared" si="18"/>
        <v>14.53</v>
      </c>
      <c r="P70" s="3">
        <f t="shared" si="18"/>
        <v>14.53</v>
      </c>
      <c r="Q70" s="3">
        <f t="shared" si="18"/>
        <v>0</v>
      </c>
    </row>
    <row r="71" spans="1:17" x14ac:dyDescent="0.2">
      <c r="A71" s="1" t="s">
        <v>48</v>
      </c>
      <c r="B71" s="58" t="s">
        <v>124</v>
      </c>
      <c r="C71" s="5">
        <f t="shared" si="4"/>
        <v>14.53</v>
      </c>
      <c r="D71" s="10">
        <f t="shared" ref="D71:H71" si="21">+D72+D73+D74</f>
        <v>14.53</v>
      </c>
      <c r="E71" s="10">
        <f t="shared" si="21"/>
        <v>0</v>
      </c>
      <c r="F71" s="5">
        <f t="shared" si="5"/>
        <v>117.59</v>
      </c>
      <c r="G71" s="10">
        <f t="shared" si="21"/>
        <v>117.59</v>
      </c>
      <c r="H71" s="10">
        <f t="shared" si="21"/>
        <v>0</v>
      </c>
      <c r="I71" s="43">
        <f t="shared" si="6"/>
        <v>117.59</v>
      </c>
      <c r="J71" s="45">
        <f t="shared" ref="J71:K71" si="22">+J72+J73+J74</f>
        <v>117.59</v>
      </c>
      <c r="K71" s="45">
        <f t="shared" si="22"/>
        <v>0</v>
      </c>
      <c r="L71" s="3">
        <f t="shared" si="7"/>
        <v>0</v>
      </c>
      <c r="M71" s="3">
        <f t="shared" si="7"/>
        <v>0</v>
      </c>
      <c r="N71" s="3">
        <f t="shared" si="7"/>
        <v>0</v>
      </c>
      <c r="O71" s="3">
        <f t="shared" si="18"/>
        <v>14.53</v>
      </c>
      <c r="P71" s="3">
        <f t="shared" si="18"/>
        <v>14.53</v>
      </c>
      <c r="Q71" s="3">
        <f t="shared" si="18"/>
        <v>0</v>
      </c>
    </row>
    <row r="72" spans="1:17" x14ac:dyDescent="0.2">
      <c r="A72" s="22" t="s">
        <v>49</v>
      </c>
      <c r="B72" s="58" t="s">
        <v>124</v>
      </c>
      <c r="C72" s="5">
        <f t="shared" si="4"/>
        <v>0</v>
      </c>
      <c r="D72" s="4"/>
      <c r="E72" s="4"/>
      <c r="F72" s="5">
        <f t="shared" si="5"/>
        <v>0</v>
      </c>
      <c r="G72" s="4"/>
      <c r="H72" s="4"/>
      <c r="I72" s="43">
        <f t="shared" si="6"/>
        <v>0</v>
      </c>
      <c r="J72" s="44"/>
      <c r="K72" s="44"/>
      <c r="L72" s="3">
        <f t="shared" si="7"/>
        <v>0</v>
      </c>
      <c r="M72" s="3">
        <f t="shared" si="7"/>
        <v>0</v>
      </c>
      <c r="N72" s="3">
        <f t="shared" si="7"/>
        <v>0</v>
      </c>
      <c r="O72" s="3">
        <f t="shared" si="18"/>
        <v>0</v>
      </c>
      <c r="P72" s="3">
        <f t="shared" si="18"/>
        <v>0</v>
      </c>
      <c r="Q72" s="3">
        <f t="shared" si="18"/>
        <v>0</v>
      </c>
    </row>
    <row r="73" spans="1:17" x14ac:dyDescent="0.2">
      <c r="A73" s="22" t="s">
        <v>50</v>
      </c>
      <c r="B73" s="58" t="s">
        <v>124</v>
      </c>
      <c r="C73" s="5">
        <f t="shared" si="4"/>
        <v>0</v>
      </c>
      <c r="D73" s="4"/>
      <c r="E73" s="4"/>
      <c r="F73" s="5">
        <f t="shared" si="5"/>
        <v>0</v>
      </c>
      <c r="G73" s="4"/>
      <c r="H73" s="4"/>
      <c r="I73" s="43">
        <f t="shared" si="6"/>
        <v>0</v>
      </c>
      <c r="J73" s="44"/>
      <c r="K73" s="44"/>
      <c r="L73" s="3">
        <f t="shared" si="7"/>
        <v>0</v>
      </c>
      <c r="M73" s="3">
        <f t="shared" si="7"/>
        <v>0</v>
      </c>
      <c r="N73" s="3">
        <f t="shared" si="7"/>
        <v>0</v>
      </c>
      <c r="O73" s="3">
        <f t="shared" si="18"/>
        <v>0</v>
      </c>
      <c r="P73" s="3">
        <f t="shared" si="18"/>
        <v>0</v>
      </c>
      <c r="Q73" s="3">
        <f t="shared" si="18"/>
        <v>0</v>
      </c>
    </row>
    <row r="74" spans="1:17" x14ac:dyDescent="0.2">
      <c r="A74" s="26" t="s">
        <v>51</v>
      </c>
      <c r="B74" s="58" t="s">
        <v>124</v>
      </c>
      <c r="C74" s="5">
        <f t="shared" si="4"/>
        <v>14.53</v>
      </c>
      <c r="D74" s="4">
        <v>14.53</v>
      </c>
      <c r="E74" s="4"/>
      <c r="F74" s="5">
        <f t="shared" si="5"/>
        <v>117.59</v>
      </c>
      <c r="G74" s="4">
        <v>117.59</v>
      </c>
      <c r="H74" s="4"/>
      <c r="I74" s="43">
        <f t="shared" si="6"/>
        <v>117.59</v>
      </c>
      <c r="J74" s="44">
        <v>117.59</v>
      </c>
      <c r="K74" s="44"/>
      <c r="L74" s="3">
        <f t="shared" si="7"/>
        <v>0</v>
      </c>
      <c r="M74" s="3">
        <f t="shared" si="7"/>
        <v>0</v>
      </c>
      <c r="N74" s="3">
        <f t="shared" si="7"/>
        <v>0</v>
      </c>
      <c r="O74" s="3">
        <f t="shared" si="18"/>
        <v>14.53</v>
      </c>
      <c r="P74" s="3">
        <f t="shared" si="18"/>
        <v>14.53</v>
      </c>
      <c r="Q74" s="3">
        <f t="shared" si="18"/>
        <v>0</v>
      </c>
    </row>
    <row r="75" spans="1:17" x14ac:dyDescent="0.2">
      <c r="A75" s="1" t="s">
        <v>52</v>
      </c>
      <c r="B75" s="58" t="s">
        <v>124</v>
      </c>
      <c r="C75" s="5">
        <f t="shared" si="4"/>
        <v>0</v>
      </c>
      <c r="D75" s="10">
        <f t="shared" ref="D75:H75" si="23">+D76+D77+D78</f>
        <v>0</v>
      </c>
      <c r="E75" s="10">
        <f t="shared" si="23"/>
        <v>0</v>
      </c>
      <c r="F75" s="5">
        <f t="shared" si="5"/>
        <v>0</v>
      </c>
      <c r="G75" s="10">
        <f t="shared" si="23"/>
        <v>0</v>
      </c>
      <c r="H75" s="10">
        <f t="shared" si="23"/>
        <v>0</v>
      </c>
      <c r="I75" s="43">
        <f t="shared" si="6"/>
        <v>0</v>
      </c>
      <c r="J75" s="45">
        <f t="shared" ref="J75:K75" si="24">+J76+J77+J78</f>
        <v>0</v>
      </c>
      <c r="K75" s="45">
        <f t="shared" si="24"/>
        <v>0</v>
      </c>
      <c r="L75" s="3">
        <f t="shared" si="7"/>
        <v>0</v>
      </c>
      <c r="M75" s="3">
        <f t="shared" si="7"/>
        <v>0</v>
      </c>
      <c r="N75" s="3">
        <f t="shared" si="7"/>
        <v>0</v>
      </c>
      <c r="O75" s="3">
        <f t="shared" si="18"/>
        <v>0</v>
      </c>
      <c r="P75" s="3">
        <f t="shared" si="18"/>
        <v>0</v>
      </c>
      <c r="Q75" s="3">
        <f t="shared" si="18"/>
        <v>0</v>
      </c>
    </row>
    <row r="76" spans="1:17" x14ac:dyDescent="0.2">
      <c r="A76" s="26" t="s">
        <v>49</v>
      </c>
      <c r="B76" s="58" t="s">
        <v>124</v>
      </c>
      <c r="C76" s="5">
        <f t="shared" si="4"/>
        <v>0</v>
      </c>
      <c r="D76" s="4"/>
      <c r="E76" s="4"/>
      <c r="F76" s="5">
        <f t="shared" si="5"/>
        <v>0</v>
      </c>
      <c r="G76" s="4"/>
      <c r="H76" s="4"/>
      <c r="I76" s="43">
        <f t="shared" si="6"/>
        <v>0</v>
      </c>
      <c r="J76" s="44"/>
      <c r="K76" s="44"/>
      <c r="L76" s="3">
        <f t="shared" si="7"/>
        <v>0</v>
      </c>
      <c r="M76" s="3">
        <f t="shared" si="7"/>
        <v>0</v>
      </c>
      <c r="N76" s="3">
        <f t="shared" si="7"/>
        <v>0</v>
      </c>
      <c r="O76" s="3">
        <f t="shared" ref="O76:Q107" si="25">C76-L76</f>
        <v>0</v>
      </c>
      <c r="P76" s="3">
        <f t="shared" si="25"/>
        <v>0</v>
      </c>
      <c r="Q76" s="3">
        <f t="shared" si="25"/>
        <v>0</v>
      </c>
    </row>
    <row r="77" spans="1:17" x14ac:dyDescent="0.2">
      <c r="A77" s="22" t="s">
        <v>50</v>
      </c>
      <c r="B77" s="58" t="s">
        <v>124</v>
      </c>
      <c r="C77" s="5">
        <f t="shared" si="4"/>
        <v>0</v>
      </c>
      <c r="D77" s="4"/>
      <c r="E77" s="4"/>
      <c r="F77" s="5">
        <f t="shared" si="5"/>
        <v>0</v>
      </c>
      <c r="G77" s="4"/>
      <c r="H77" s="4"/>
      <c r="I77" s="43">
        <f t="shared" si="6"/>
        <v>0</v>
      </c>
      <c r="J77" s="44"/>
      <c r="K77" s="44"/>
      <c r="L77" s="3">
        <f t="shared" ref="L77:N140" si="26">F77-I77</f>
        <v>0</v>
      </c>
      <c r="M77" s="3">
        <f t="shared" si="26"/>
        <v>0</v>
      </c>
      <c r="N77" s="3">
        <f t="shared" si="26"/>
        <v>0</v>
      </c>
      <c r="O77" s="3">
        <f t="shared" si="25"/>
        <v>0</v>
      </c>
      <c r="P77" s="3">
        <f t="shared" si="25"/>
        <v>0</v>
      </c>
      <c r="Q77" s="3">
        <f t="shared" si="25"/>
        <v>0</v>
      </c>
    </row>
    <row r="78" spans="1:17" x14ac:dyDescent="0.2">
      <c r="A78" s="22" t="s">
        <v>53</v>
      </c>
      <c r="B78" s="58" t="s">
        <v>124</v>
      </c>
      <c r="C78" s="5">
        <f t="shared" si="4"/>
        <v>0</v>
      </c>
      <c r="D78" s="4"/>
      <c r="E78" s="4"/>
      <c r="F78" s="5">
        <f t="shared" si="5"/>
        <v>0</v>
      </c>
      <c r="G78" s="4"/>
      <c r="H78" s="4"/>
      <c r="I78" s="43">
        <f t="shared" si="6"/>
        <v>0</v>
      </c>
      <c r="J78" s="44"/>
      <c r="K78" s="44"/>
      <c r="L78" s="3">
        <f t="shared" si="26"/>
        <v>0</v>
      </c>
      <c r="M78" s="3">
        <f t="shared" si="26"/>
        <v>0</v>
      </c>
      <c r="N78" s="3">
        <f t="shared" si="26"/>
        <v>0</v>
      </c>
      <c r="O78" s="3">
        <f t="shared" si="25"/>
        <v>0</v>
      </c>
      <c r="P78" s="3">
        <f t="shared" si="25"/>
        <v>0</v>
      </c>
      <c r="Q78" s="3">
        <f t="shared" si="25"/>
        <v>0</v>
      </c>
    </row>
    <row r="79" spans="1:17" x14ac:dyDescent="0.2">
      <c r="A79" s="22" t="s">
        <v>54</v>
      </c>
      <c r="B79" s="58" t="s">
        <v>124</v>
      </c>
      <c r="C79" s="5">
        <f t="shared" si="4"/>
        <v>0</v>
      </c>
      <c r="D79" s="4"/>
      <c r="E79" s="4"/>
      <c r="F79" s="5">
        <f t="shared" si="5"/>
        <v>0</v>
      </c>
      <c r="G79" s="4"/>
      <c r="H79" s="4"/>
      <c r="I79" s="43">
        <f t="shared" si="6"/>
        <v>0</v>
      </c>
      <c r="J79" s="44"/>
      <c r="K79" s="44"/>
      <c r="L79" s="3">
        <f t="shared" si="26"/>
        <v>0</v>
      </c>
      <c r="M79" s="3">
        <f t="shared" si="26"/>
        <v>0</v>
      </c>
      <c r="N79" s="3">
        <f t="shared" si="26"/>
        <v>0</v>
      </c>
      <c r="O79" s="3">
        <f t="shared" si="25"/>
        <v>0</v>
      </c>
      <c r="P79" s="3">
        <f t="shared" si="25"/>
        <v>0</v>
      </c>
      <c r="Q79" s="3">
        <f t="shared" si="25"/>
        <v>0</v>
      </c>
    </row>
    <row r="80" spans="1:17" x14ac:dyDescent="0.2">
      <c r="A80" s="22" t="s">
        <v>55</v>
      </c>
      <c r="B80" s="58" t="s">
        <v>124</v>
      </c>
      <c r="C80" s="5">
        <f t="shared" ref="C80:C145" si="27">+D80+E80</f>
        <v>0</v>
      </c>
      <c r="D80" s="4"/>
      <c r="E80" s="4"/>
      <c r="F80" s="5">
        <f t="shared" ref="F80:F145" si="28">+G80+H80</f>
        <v>0</v>
      </c>
      <c r="G80" s="4"/>
      <c r="H80" s="4"/>
      <c r="I80" s="43">
        <f t="shared" ref="I80:I140" si="29">+J80+K80</f>
        <v>0</v>
      </c>
      <c r="J80" s="44"/>
      <c r="K80" s="44"/>
      <c r="L80" s="3">
        <f t="shared" si="26"/>
        <v>0</v>
      </c>
      <c r="M80" s="3">
        <f t="shared" si="26"/>
        <v>0</v>
      </c>
      <c r="N80" s="3">
        <f t="shared" si="26"/>
        <v>0</v>
      </c>
      <c r="O80" s="3">
        <f t="shared" si="25"/>
        <v>0</v>
      </c>
      <c r="P80" s="3">
        <f t="shared" si="25"/>
        <v>0</v>
      </c>
      <c r="Q80" s="3">
        <f t="shared" si="25"/>
        <v>0</v>
      </c>
    </row>
    <row r="81" spans="1:17" x14ac:dyDescent="0.2">
      <c r="A81" s="22" t="s">
        <v>56</v>
      </c>
      <c r="B81" s="58" t="s">
        <v>124</v>
      </c>
      <c r="C81" s="5">
        <f t="shared" si="27"/>
        <v>0</v>
      </c>
      <c r="D81" s="4"/>
      <c r="E81" s="4"/>
      <c r="F81" s="5">
        <f t="shared" si="28"/>
        <v>0</v>
      </c>
      <c r="G81" s="4"/>
      <c r="H81" s="4"/>
      <c r="I81" s="43">
        <f t="shared" si="29"/>
        <v>0</v>
      </c>
      <c r="J81" s="44"/>
      <c r="K81" s="44"/>
      <c r="L81" s="3">
        <f t="shared" si="26"/>
        <v>0</v>
      </c>
      <c r="M81" s="3">
        <f t="shared" si="26"/>
        <v>0</v>
      </c>
      <c r="N81" s="3">
        <f t="shared" si="26"/>
        <v>0</v>
      </c>
      <c r="O81" s="3">
        <f t="shared" si="25"/>
        <v>0</v>
      </c>
      <c r="P81" s="3">
        <f t="shared" si="25"/>
        <v>0</v>
      </c>
      <c r="Q81" s="3">
        <f t="shared" si="25"/>
        <v>0</v>
      </c>
    </row>
    <row r="82" spans="1:17" ht="25.5" x14ac:dyDescent="0.2">
      <c r="A82" s="1" t="s">
        <v>57</v>
      </c>
      <c r="B82" s="56"/>
      <c r="C82" s="5">
        <f t="shared" si="27"/>
        <v>0</v>
      </c>
      <c r="D82" s="5">
        <f t="shared" ref="D82:H82" si="30">+D83+D84+D85+D86</f>
        <v>0</v>
      </c>
      <c r="E82" s="5">
        <f t="shared" si="30"/>
        <v>0</v>
      </c>
      <c r="F82" s="5">
        <f t="shared" si="28"/>
        <v>0</v>
      </c>
      <c r="G82" s="5">
        <f t="shared" si="30"/>
        <v>0</v>
      </c>
      <c r="H82" s="5">
        <f t="shared" si="30"/>
        <v>0</v>
      </c>
      <c r="I82" s="43">
        <f t="shared" si="29"/>
        <v>0</v>
      </c>
      <c r="J82" s="43">
        <f t="shared" ref="J82:K82" si="31">+J83+J84+J85+J86</f>
        <v>0</v>
      </c>
      <c r="K82" s="43">
        <f t="shared" si="31"/>
        <v>0</v>
      </c>
      <c r="L82" s="3">
        <f t="shared" si="26"/>
        <v>0</v>
      </c>
      <c r="M82" s="3">
        <f t="shared" si="26"/>
        <v>0</v>
      </c>
      <c r="N82" s="3">
        <f t="shared" si="26"/>
        <v>0</v>
      </c>
      <c r="O82" s="3">
        <f t="shared" si="25"/>
        <v>0</v>
      </c>
      <c r="P82" s="3">
        <f t="shared" si="25"/>
        <v>0</v>
      </c>
      <c r="Q82" s="3">
        <f t="shared" si="25"/>
        <v>0</v>
      </c>
    </row>
    <row r="83" spans="1:17" x14ac:dyDescent="0.2">
      <c r="A83" s="22" t="s">
        <v>58</v>
      </c>
      <c r="B83" s="58" t="s">
        <v>124</v>
      </c>
      <c r="C83" s="5">
        <f t="shared" si="27"/>
        <v>0</v>
      </c>
      <c r="D83" s="4"/>
      <c r="E83" s="4"/>
      <c r="F83" s="5">
        <f t="shared" si="28"/>
        <v>0</v>
      </c>
      <c r="G83" s="4"/>
      <c r="H83" s="4"/>
      <c r="I83" s="43">
        <f t="shared" si="29"/>
        <v>0</v>
      </c>
      <c r="J83" s="44"/>
      <c r="K83" s="44"/>
      <c r="L83" s="3">
        <f t="shared" si="26"/>
        <v>0</v>
      </c>
      <c r="M83" s="3">
        <f t="shared" si="26"/>
        <v>0</v>
      </c>
      <c r="N83" s="3">
        <f t="shared" si="26"/>
        <v>0</v>
      </c>
      <c r="O83" s="3">
        <f t="shared" si="25"/>
        <v>0</v>
      </c>
      <c r="P83" s="3">
        <f t="shared" si="25"/>
        <v>0</v>
      </c>
      <c r="Q83" s="3">
        <f t="shared" si="25"/>
        <v>0</v>
      </c>
    </row>
    <row r="84" spans="1:17" x14ac:dyDescent="0.2">
      <c r="A84" s="22" t="s">
        <v>59</v>
      </c>
      <c r="B84" s="58" t="s">
        <v>124</v>
      </c>
      <c r="C84" s="5">
        <f t="shared" si="27"/>
        <v>0</v>
      </c>
      <c r="D84" s="4"/>
      <c r="E84" s="4"/>
      <c r="F84" s="5">
        <f t="shared" si="28"/>
        <v>0</v>
      </c>
      <c r="G84" s="4"/>
      <c r="H84" s="4"/>
      <c r="I84" s="43">
        <f t="shared" si="29"/>
        <v>0</v>
      </c>
      <c r="J84" s="44"/>
      <c r="K84" s="44"/>
      <c r="L84" s="3">
        <f t="shared" si="26"/>
        <v>0</v>
      </c>
      <c r="M84" s="3">
        <f t="shared" si="26"/>
        <v>0</v>
      </c>
      <c r="N84" s="3">
        <f t="shared" si="26"/>
        <v>0</v>
      </c>
      <c r="O84" s="3">
        <f t="shared" si="25"/>
        <v>0</v>
      </c>
      <c r="P84" s="3">
        <f t="shared" si="25"/>
        <v>0</v>
      </c>
      <c r="Q84" s="3">
        <f t="shared" si="25"/>
        <v>0</v>
      </c>
    </row>
    <row r="85" spans="1:17" x14ac:dyDescent="0.2">
      <c r="A85" s="22" t="s">
        <v>60</v>
      </c>
      <c r="B85" s="58" t="s">
        <v>124</v>
      </c>
      <c r="C85" s="5">
        <f t="shared" si="27"/>
        <v>0</v>
      </c>
      <c r="D85" s="4"/>
      <c r="E85" s="4"/>
      <c r="F85" s="5">
        <f t="shared" si="28"/>
        <v>0</v>
      </c>
      <c r="G85" s="4"/>
      <c r="H85" s="4"/>
      <c r="I85" s="43">
        <f t="shared" si="29"/>
        <v>0</v>
      </c>
      <c r="J85" s="44"/>
      <c r="K85" s="44"/>
      <c r="L85" s="3">
        <f t="shared" si="26"/>
        <v>0</v>
      </c>
      <c r="M85" s="3">
        <f t="shared" si="26"/>
        <v>0</v>
      </c>
      <c r="N85" s="3">
        <f t="shared" si="26"/>
        <v>0</v>
      </c>
      <c r="O85" s="3">
        <f t="shared" si="25"/>
        <v>0</v>
      </c>
      <c r="P85" s="3">
        <f t="shared" si="25"/>
        <v>0</v>
      </c>
      <c r="Q85" s="3">
        <f t="shared" si="25"/>
        <v>0</v>
      </c>
    </row>
    <row r="86" spans="1:17" x14ac:dyDescent="0.2">
      <c r="A86" s="22" t="s">
        <v>61</v>
      </c>
      <c r="B86" s="58" t="s">
        <v>124</v>
      </c>
      <c r="C86" s="5">
        <f t="shared" si="27"/>
        <v>0</v>
      </c>
      <c r="D86" s="4"/>
      <c r="E86" s="4"/>
      <c r="F86" s="5">
        <f t="shared" si="28"/>
        <v>0</v>
      </c>
      <c r="G86" s="4"/>
      <c r="H86" s="4"/>
      <c r="I86" s="43">
        <f t="shared" si="29"/>
        <v>0</v>
      </c>
      <c r="J86" s="44"/>
      <c r="K86" s="44"/>
      <c r="L86" s="3">
        <f t="shared" si="26"/>
        <v>0</v>
      </c>
      <c r="M86" s="3">
        <f t="shared" si="26"/>
        <v>0</v>
      </c>
      <c r="N86" s="3">
        <f t="shared" si="26"/>
        <v>0</v>
      </c>
      <c r="O86" s="3">
        <f t="shared" si="25"/>
        <v>0</v>
      </c>
      <c r="P86" s="3">
        <f t="shared" si="25"/>
        <v>0</v>
      </c>
      <c r="Q86" s="3">
        <f t="shared" si="25"/>
        <v>0</v>
      </c>
    </row>
    <row r="87" spans="1:17" x14ac:dyDescent="0.2">
      <c r="A87" s="1" t="s">
        <v>62</v>
      </c>
      <c r="B87" s="56"/>
      <c r="C87" s="5">
        <f t="shared" si="27"/>
        <v>0</v>
      </c>
      <c r="D87" s="5">
        <f t="shared" ref="D87:H87" si="32">+D88+D89+D90</f>
        <v>0</v>
      </c>
      <c r="E87" s="5">
        <f t="shared" si="32"/>
        <v>0</v>
      </c>
      <c r="F87" s="5">
        <f t="shared" si="28"/>
        <v>0</v>
      </c>
      <c r="G87" s="5">
        <f t="shared" si="32"/>
        <v>0</v>
      </c>
      <c r="H87" s="5">
        <f t="shared" si="32"/>
        <v>0</v>
      </c>
      <c r="I87" s="43">
        <f t="shared" si="29"/>
        <v>0</v>
      </c>
      <c r="J87" s="43">
        <f t="shared" ref="J87:K87" si="33">+J88+J89+J90</f>
        <v>0</v>
      </c>
      <c r="K87" s="43">
        <f t="shared" si="33"/>
        <v>0</v>
      </c>
      <c r="L87" s="3">
        <f t="shared" si="26"/>
        <v>0</v>
      </c>
      <c r="M87" s="3">
        <f t="shared" si="26"/>
        <v>0</v>
      </c>
      <c r="N87" s="3">
        <f t="shared" si="26"/>
        <v>0</v>
      </c>
      <c r="O87" s="3">
        <f t="shared" si="25"/>
        <v>0</v>
      </c>
      <c r="P87" s="3">
        <f t="shared" si="25"/>
        <v>0</v>
      </c>
      <c r="Q87" s="3">
        <f t="shared" si="25"/>
        <v>0</v>
      </c>
    </row>
    <row r="88" spans="1:17" x14ac:dyDescent="0.2">
      <c r="A88" s="22" t="s">
        <v>63</v>
      </c>
      <c r="B88" s="58" t="s">
        <v>124</v>
      </c>
      <c r="C88" s="5">
        <f t="shared" si="27"/>
        <v>0</v>
      </c>
      <c r="D88" s="4"/>
      <c r="E88" s="4"/>
      <c r="F88" s="5">
        <f t="shared" si="28"/>
        <v>0</v>
      </c>
      <c r="G88" s="4"/>
      <c r="H88" s="4"/>
      <c r="I88" s="43">
        <f t="shared" si="29"/>
        <v>0</v>
      </c>
      <c r="J88" s="44"/>
      <c r="K88" s="44"/>
      <c r="L88" s="3">
        <f t="shared" si="26"/>
        <v>0</v>
      </c>
      <c r="M88" s="3">
        <f t="shared" si="26"/>
        <v>0</v>
      </c>
      <c r="N88" s="3">
        <f t="shared" si="26"/>
        <v>0</v>
      </c>
      <c r="O88" s="3">
        <f t="shared" si="25"/>
        <v>0</v>
      </c>
      <c r="P88" s="3">
        <f t="shared" si="25"/>
        <v>0</v>
      </c>
      <c r="Q88" s="3">
        <f t="shared" si="25"/>
        <v>0</v>
      </c>
    </row>
    <row r="89" spans="1:17" x14ac:dyDescent="0.2">
      <c r="A89" s="22" t="s">
        <v>64</v>
      </c>
      <c r="B89" s="58" t="s">
        <v>124</v>
      </c>
      <c r="C89" s="5">
        <f t="shared" si="27"/>
        <v>0</v>
      </c>
      <c r="D89" s="4"/>
      <c r="E89" s="4"/>
      <c r="F89" s="5">
        <f t="shared" si="28"/>
        <v>0</v>
      </c>
      <c r="G89" s="4"/>
      <c r="H89" s="4"/>
      <c r="I89" s="43">
        <f t="shared" si="29"/>
        <v>0</v>
      </c>
      <c r="J89" s="44"/>
      <c r="K89" s="44"/>
      <c r="L89" s="3">
        <f t="shared" si="26"/>
        <v>0</v>
      </c>
      <c r="M89" s="3">
        <f t="shared" si="26"/>
        <v>0</v>
      </c>
      <c r="N89" s="3">
        <f t="shared" si="26"/>
        <v>0</v>
      </c>
      <c r="O89" s="3">
        <f t="shared" si="25"/>
        <v>0</v>
      </c>
      <c r="P89" s="3">
        <f t="shared" si="25"/>
        <v>0</v>
      </c>
      <c r="Q89" s="3">
        <f t="shared" si="25"/>
        <v>0</v>
      </c>
    </row>
    <row r="90" spans="1:17" x14ac:dyDescent="0.2">
      <c r="A90" s="22" t="s">
        <v>65</v>
      </c>
      <c r="B90" s="58" t="s">
        <v>124</v>
      </c>
      <c r="C90" s="5">
        <f t="shared" si="27"/>
        <v>0</v>
      </c>
      <c r="D90" s="4"/>
      <c r="E90" s="4"/>
      <c r="F90" s="5">
        <f t="shared" si="28"/>
        <v>0</v>
      </c>
      <c r="G90" s="4"/>
      <c r="H90" s="4"/>
      <c r="I90" s="43">
        <f t="shared" si="29"/>
        <v>0</v>
      </c>
      <c r="J90" s="44"/>
      <c r="K90" s="44"/>
      <c r="L90" s="3">
        <f t="shared" si="26"/>
        <v>0</v>
      </c>
      <c r="M90" s="3">
        <f t="shared" si="26"/>
        <v>0</v>
      </c>
      <c r="N90" s="3">
        <f t="shared" si="26"/>
        <v>0</v>
      </c>
      <c r="O90" s="3">
        <f t="shared" si="25"/>
        <v>0</v>
      </c>
      <c r="P90" s="3">
        <f t="shared" si="25"/>
        <v>0</v>
      </c>
      <c r="Q90" s="3">
        <f t="shared" si="25"/>
        <v>0</v>
      </c>
    </row>
    <row r="91" spans="1:17" s="11" customFormat="1" x14ac:dyDescent="0.2">
      <c r="A91" s="1" t="s">
        <v>66</v>
      </c>
      <c r="B91" s="56">
        <v>788</v>
      </c>
      <c r="C91" s="5">
        <f t="shared" si="27"/>
        <v>0</v>
      </c>
      <c r="D91" s="5">
        <f t="shared" ref="D91:H91" si="34">+D92+D93+D94+D95+D96+D97+D98+D99+D100</f>
        <v>0</v>
      </c>
      <c r="E91" s="5">
        <f t="shared" si="34"/>
        <v>0</v>
      </c>
      <c r="F91" s="5">
        <f t="shared" si="28"/>
        <v>461.74</v>
      </c>
      <c r="G91" s="5">
        <f t="shared" si="34"/>
        <v>461.74</v>
      </c>
      <c r="H91" s="5">
        <f t="shared" si="34"/>
        <v>0</v>
      </c>
      <c r="I91" s="43">
        <f t="shared" si="29"/>
        <v>787.81</v>
      </c>
      <c r="J91" s="43">
        <f t="shared" ref="J91:K91" si="35">+J92+J93+J94+J95+J96+J97+J98+J99+J100</f>
        <v>787.81</v>
      </c>
      <c r="K91" s="43">
        <f t="shared" si="35"/>
        <v>0</v>
      </c>
      <c r="L91" s="3">
        <f t="shared" si="26"/>
        <v>-326.06999999999994</v>
      </c>
      <c r="M91" s="3">
        <f t="shared" si="26"/>
        <v>-326.06999999999994</v>
      </c>
      <c r="N91" s="3">
        <f t="shared" si="26"/>
        <v>0</v>
      </c>
      <c r="O91" s="3">
        <f t="shared" si="25"/>
        <v>326.06999999999994</v>
      </c>
      <c r="P91" s="3">
        <f t="shared" si="25"/>
        <v>326.06999999999994</v>
      </c>
      <c r="Q91" s="3">
        <f t="shared" si="25"/>
        <v>0</v>
      </c>
    </row>
    <row r="92" spans="1:17" s="11" customFormat="1" x14ac:dyDescent="0.2">
      <c r="A92" s="22" t="s">
        <v>67</v>
      </c>
      <c r="B92" s="58" t="s">
        <v>124</v>
      </c>
      <c r="C92" s="5">
        <f t="shared" si="27"/>
        <v>0</v>
      </c>
      <c r="D92" s="4"/>
      <c r="E92" s="4"/>
      <c r="F92" s="5">
        <f t="shared" si="28"/>
        <v>0</v>
      </c>
      <c r="G92" s="4"/>
      <c r="H92" s="4"/>
      <c r="I92" s="43">
        <f t="shared" si="29"/>
        <v>0</v>
      </c>
      <c r="J92" s="44"/>
      <c r="K92" s="44"/>
      <c r="L92" s="3">
        <f t="shared" si="26"/>
        <v>0</v>
      </c>
      <c r="M92" s="3">
        <f t="shared" si="26"/>
        <v>0</v>
      </c>
      <c r="N92" s="3">
        <f t="shared" si="26"/>
        <v>0</v>
      </c>
      <c r="O92" s="3">
        <f t="shared" si="25"/>
        <v>0</v>
      </c>
      <c r="P92" s="3">
        <f t="shared" si="25"/>
        <v>0</v>
      </c>
      <c r="Q92" s="3">
        <f t="shared" si="25"/>
        <v>0</v>
      </c>
    </row>
    <row r="93" spans="1:17" s="11" customFormat="1" x14ac:dyDescent="0.2">
      <c r="A93" s="22" t="s">
        <v>68</v>
      </c>
      <c r="B93" s="58" t="s">
        <v>124</v>
      </c>
      <c r="C93" s="5">
        <f t="shared" si="27"/>
        <v>0</v>
      </c>
      <c r="D93" s="4"/>
      <c r="E93" s="4"/>
      <c r="F93" s="5">
        <f t="shared" si="28"/>
        <v>0</v>
      </c>
      <c r="G93" s="4"/>
      <c r="H93" s="4"/>
      <c r="I93" s="43">
        <f t="shared" si="29"/>
        <v>0</v>
      </c>
      <c r="J93" s="44"/>
      <c r="K93" s="44"/>
      <c r="L93" s="3">
        <f t="shared" si="26"/>
        <v>0</v>
      </c>
      <c r="M93" s="3">
        <f t="shared" si="26"/>
        <v>0</v>
      </c>
      <c r="N93" s="3">
        <f t="shared" si="26"/>
        <v>0</v>
      </c>
      <c r="O93" s="3">
        <f t="shared" si="25"/>
        <v>0</v>
      </c>
      <c r="P93" s="3">
        <f t="shared" si="25"/>
        <v>0</v>
      </c>
      <c r="Q93" s="3">
        <f t="shared" si="25"/>
        <v>0</v>
      </c>
    </row>
    <row r="94" spans="1:17" s="11" customFormat="1" x14ac:dyDescent="0.2">
      <c r="A94" s="22" t="s">
        <v>69</v>
      </c>
      <c r="B94" s="58" t="s">
        <v>124</v>
      </c>
      <c r="C94" s="5">
        <f t="shared" si="27"/>
        <v>0</v>
      </c>
      <c r="D94" s="4"/>
      <c r="E94" s="4"/>
      <c r="F94" s="5">
        <f t="shared" si="28"/>
        <v>0</v>
      </c>
      <c r="G94" s="4"/>
      <c r="H94" s="4"/>
      <c r="I94" s="43">
        <f t="shared" si="29"/>
        <v>0</v>
      </c>
      <c r="J94" s="44"/>
      <c r="K94" s="44"/>
      <c r="L94" s="3">
        <f t="shared" si="26"/>
        <v>0</v>
      </c>
      <c r="M94" s="3">
        <f t="shared" si="26"/>
        <v>0</v>
      </c>
      <c r="N94" s="3">
        <f t="shared" si="26"/>
        <v>0</v>
      </c>
      <c r="O94" s="3">
        <f t="shared" si="25"/>
        <v>0</v>
      </c>
      <c r="P94" s="3">
        <f t="shared" si="25"/>
        <v>0</v>
      </c>
      <c r="Q94" s="3">
        <f t="shared" si="25"/>
        <v>0</v>
      </c>
    </row>
    <row r="95" spans="1:17" s="11" customFormat="1" x14ac:dyDescent="0.2">
      <c r="A95" s="22" t="s">
        <v>70</v>
      </c>
      <c r="B95" s="58" t="s">
        <v>124</v>
      </c>
      <c r="C95" s="5">
        <f t="shared" si="27"/>
        <v>0</v>
      </c>
      <c r="D95" s="4"/>
      <c r="E95" s="4"/>
      <c r="F95" s="5">
        <f t="shared" si="28"/>
        <v>0</v>
      </c>
      <c r="G95" s="4"/>
      <c r="H95" s="4"/>
      <c r="I95" s="43">
        <f t="shared" si="29"/>
        <v>0</v>
      </c>
      <c r="J95" s="44"/>
      <c r="K95" s="44"/>
      <c r="L95" s="3">
        <f t="shared" si="26"/>
        <v>0</v>
      </c>
      <c r="M95" s="3">
        <f t="shared" si="26"/>
        <v>0</v>
      </c>
      <c r="N95" s="3">
        <f t="shared" si="26"/>
        <v>0</v>
      </c>
      <c r="O95" s="3">
        <f t="shared" si="25"/>
        <v>0</v>
      </c>
      <c r="P95" s="3">
        <f t="shared" si="25"/>
        <v>0</v>
      </c>
      <c r="Q95" s="3">
        <f t="shared" si="25"/>
        <v>0</v>
      </c>
    </row>
    <row r="96" spans="1:17" s="11" customFormat="1" x14ac:dyDescent="0.2">
      <c r="A96" s="22" t="s">
        <v>71</v>
      </c>
      <c r="B96" s="58" t="s">
        <v>124</v>
      </c>
      <c r="C96" s="5">
        <f t="shared" si="27"/>
        <v>0</v>
      </c>
      <c r="D96" s="4"/>
      <c r="E96" s="4"/>
      <c r="F96" s="5">
        <f t="shared" si="28"/>
        <v>461.74</v>
      </c>
      <c r="G96" s="4">
        <v>461.74</v>
      </c>
      <c r="H96" s="4"/>
      <c r="I96" s="43">
        <f t="shared" si="29"/>
        <v>787.81</v>
      </c>
      <c r="J96" s="48">
        <v>787.81</v>
      </c>
      <c r="K96" s="44"/>
      <c r="L96" s="3">
        <f t="shared" si="26"/>
        <v>-326.06999999999994</v>
      </c>
      <c r="M96" s="3">
        <f t="shared" si="26"/>
        <v>-326.06999999999994</v>
      </c>
      <c r="N96" s="3">
        <f t="shared" si="26"/>
        <v>0</v>
      </c>
      <c r="O96" s="3">
        <f t="shared" si="25"/>
        <v>326.06999999999994</v>
      </c>
      <c r="P96" s="3">
        <f t="shared" si="25"/>
        <v>326.06999999999994</v>
      </c>
      <c r="Q96" s="3">
        <f t="shared" si="25"/>
        <v>0</v>
      </c>
    </row>
    <row r="97" spans="1:17" s="11" customFormat="1" x14ac:dyDescent="0.2">
      <c r="A97" s="22" t="s">
        <v>72</v>
      </c>
      <c r="B97" s="58" t="s">
        <v>124</v>
      </c>
      <c r="C97" s="5">
        <f t="shared" si="27"/>
        <v>0</v>
      </c>
      <c r="D97" s="4"/>
      <c r="E97" s="4"/>
      <c r="F97" s="5">
        <f t="shared" si="28"/>
        <v>0</v>
      </c>
      <c r="G97" s="4"/>
      <c r="H97" s="4"/>
      <c r="I97" s="43">
        <f t="shared" si="29"/>
        <v>0</v>
      </c>
      <c r="J97" s="44"/>
      <c r="K97" s="44"/>
      <c r="L97" s="3">
        <f t="shared" si="26"/>
        <v>0</v>
      </c>
      <c r="M97" s="3">
        <f t="shared" si="26"/>
        <v>0</v>
      </c>
      <c r="N97" s="3">
        <f t="shared" si="26"/>
        <v>0</v>
      </c>
      <c r="O97" s="3">
        <f t="shared" si="25"/>
        <v>0</v>
      </c>
      <c r="P97" s="3">
        <f t="shared" si="25"/>
        <v>0</v>
      </c>
      <c r="Q97" s="3">
        <f t="shared" si="25"/>
        <v>0</v>
      </c>
    </row>
    <row r="98" spans="1:17" s="11" customFormat="1" x14ac:dyDescent="0.2">
      <c r="A98" s="22" t="s">
        <v>73</v>
      </c>
      <c r="B98" s="58" t="s">
        <v>124</v>
      </c>
      <c r="C98" s="5">
        <f t="shared" si="27"/>
        <v>0</v>
      </c>
      <c r="D98" s="4"/>
      <c r="E98" s="4"/>
      <c r="F98" s="5">
        <f t="shared" si="28"/>
        <v>0</v>
      </c>
      <c r="G98" s="4"/>
      <c r="H98" s="4"/>
      <c r="I98" s="43">
        <f t="shared" si="29"/>
        <v>0</v>
      </c>
      <c r="J98" s="44"/>
      <c r="K98" s="44"/>
      <c r="L98" s="3">
        <f t="shared" si="26"/>
        <v>0</v>
      </c>
      <c r="M98" s="3">
        <f t="shared" si="26"/>
        <v>0</v>
      </c>
      <c r="N98" s="3">
        <f t="shared" si="26"/>
        <v>0</v>
      </c>
      <c r="O98" s="3">
        <f t="shared" si="25"/>
        <v>0</v>
      </c>
      <c r="P98" s="3">
        <f t="shared" si="25"/>
        <v>0</v>
      </c>
      <c r="Q98" s="3">
        <f t="shared" si="25"/>
        <v>0</v>
      </c>
    </row>
    <row r="99" spans="1:17" s="11" customFormat="1" x14ac:dyDescent="0.2">
      <c r="A99" s="22" t="s">
        <v>74</v>
      </c>
      <c r="B99" s="58" t="s">
        <v>124</v>
      </c>
      <c r="C99" s="5">
        <f t="shared" si="27"/>
        <v>0</v>
      </c>
      <c r="D99" s="4"/>
      <c r="E99" s="4"/>
      <c r="F99" s="5">
        <f t="shared" si="28"/>
        <v>0</v>
      </c>
      <c r="G99" s="4"/>
      <c r="H99" s="4"/>
      <c r="I99" s="43">
        <f t="shared" si="29"/>
        <v>0</v>
      </c>
      <c r="J99" s="44"/>
      <c r="K99" s="44"/>
      <c r="L99" s="3">
        <f t="shared" si="26"/>
        <v>0</v>
      </c>
      <c r="M99" s="3">
        <f t="shared" si="26"/>
        <v>0</v>
      </c>
      <c r="N99" s="3">
        <f t="shared" si="26"/>
        <v>0</v>
      </c>
      <c r="O99" s="3">
        <f t="shared" si="25"/>
        <v>0</v>
      </c>
      <c r="P99" s="3">
        <f t="shared" si="25"/>
        <v>0</v>
      </c>
      <c r="Q99" s="3">
        <f t="shared" si="25"/>
        <v>0</v>
      </c>
    </row>
    <row r="100" spans="1:17" s="11" customFormat="1" x14ac:dyDescent="0.2">
      <c r="A100" s="22" t="s">
        <v>75</v>
      </c>
      <c r="B100" s="58" t="s">
        <v>124</v>
      </c>
      <c r="C100" s="5">
        <f t="shared" si="27"/>
        <v>0</v>
      </c>
      <c r="D100" s="4"/>
      <c r="E100" s="4"/>
      <c r="F100" s="5">
        <f t="shared" si="28"/>
        <v>0</v>
      </c>
      <c r="G100" s="4"/>
      <c r="H100" s="4"/>
      <c r="I100" s="43">
        <f t="shared" si="29"/>
        <v>0</v>
      </c>
      <c r="J100" s="44"/>
      <c r="K100" s="44"/>
      <c r="L100" s="3">
        <f t="shared" si="26"/>
        <v>0</v>
      </c>
      <c r="M100" s="3">
        <f t="shared" si="26"/>
        <v>0</v>
      </c>
      <c r="N100" s="3">
        <f t="shared" si="26"/>
        <v>0</v>
      </c>
      <c r="O100" s="3">
        <f t="shared" si="25"/>
        <v>0</v>
      </c>
      <c r="P100" s="3">
        <f t="shared" si="25"/>
        <v>0</v>
      </c>
      <c r="Q100" s="3">
        <f t="shared" si="25"/>
        <v>0</v>
      </c>
    </row>
    <row r="101" spans="1:17" x14ac:dyDescent="0.2">
      <c r="A101" s="1" t="s">
        <v>76</v>
      </c>
      <c r="B101" s="56"/>
      <c r="C101" s="5">
        <f t="shared" si="27"/>
        <v>0</v>
      </c>
      <c r="D101" s="4"/>
      <c r="E101" s="4"/>
      <c r="F101" s="5">
        <f t="shared" si="28"/>
        <v>0</v>
      </c>
      <c r="G101" s="4"/>
      <c r="H101" s="4"/>
      <c r="I101" s="43">
        <f t="shared" si="29"/>
        <v>0</v>
      </c>
      <c r="J101" s="44"/>
      <c r="K101" s="44"/>
      <c r="L101" s="3">
        <f t="shared" si="26"/>
        <v>0</v>
      </c>
      <c r="M101" s="3">
        <f t="shared" si="26"/>
        <v>0</v>
      </c>
      <c r="N101" s="3">
        <f t="shared" si="26"/>
        <v>0</v>
      </c>
      <c r="O101" s="3">
        <f t="shared" si="25"/>
        <v>0</v>
      </c>
      <c r="P101" s="3">
        <f t="shared" si="25"/>
        <v>0</v>
      </c>
      <c r="Q101" s="3">
        <f t="shared" si="25"/>
        <v>0</v>
      </c>
    </row>
    <row r="102" spans="1:17" x14ac:dyDescent="0.2">
      <c r="A102" s="1" t="s">
        <v>77</v>
      </c>
      <c r="B102" s="56"/>
      <c r="C102" s="5">
        <f t="shared" si="27"/>
        <v>0</v>
      </c>
      <c r="D102" s="5">
        <f t="shared" ref="D102:H102" si="36">+D103+D104+D105+D106+D107+D108+D109+D110+D111+D112+D113+D114+D115+D116</f>
        <v>0</v>
      </c>
      <c r="E102" s="5">
        <f t="shared" si="36"/>
        <v>0</v>
      </c>
      <c r="F102" s="5">
        <f t="shared" si="28"/>
        <v>0</v>
      </c>
      <c r="G102" s="5">
        <f t="shared" si="36"/>
        <v>0</v>
      </c>
      <c r="H102" s="5">
        <f t="shared" si="36"/>
        <v>0</v>
      </c>
      <c r="I102" s="43">
        <f t="shared" si="29"/>
        <v>0</v>
      </c>
      <c r="J102" s="43">
        <f t="shared" ref="J102:K102" si="37">+J103+J104+J105+J106+J107+J108+J109+J110+J111+J112+J113+J114+J115+J116</f>
        <v>0</v>
      </c>
      <c r="K102" s="43">
        <f t="shared" si="37"/>
        <v>0</v>
      </c>
      <c r="L102" s="3">
        <f t="shared" si="26"/>
        <v>0</v>
      </c>
      <c r="M102" s="3">
        <f t="shared" si="26"/>
        <v>0</v>
      </c>
      <c r="N102" s="3">
        <f t="shared" si="26"/>
        <v>0</v>
      </c>
      <c r="O102" s="3">
        <f t="shared" si="25"/>
        <v>0</v>
      </c>
      <c r="P102" s="3">
        <f t="shared" si="25"/>
        <v>0</v>
      </c>
      <c r="Q102" s="3">
        <f t="shared" si="25"/>
        <v>0</v>
      </c>
    </row>
    <row r="103" spans="1:17" x14ac:dyDescent="0.2">
      <c r="A103" s="22" t="s">
        <v>78</v>
      </c>
      <c r="B103" s="58" t="s">
        <v>124</v>
      </c>
      <c r="C103" s="5">
        <f t="shared" si="27"/>
        <v>0</v>
      </c>
      <c r="D103" s="4"/>
      <c r="E103" s="4"/>
      <c r="F103" s="5">
        <f t="shared" si="28"/>
        <v>0</v>
      </c>
      <c r="G103" s="4"/>
      <c r="H103" s="4"/>
      <c r="I103" s="43">
        <f t="shared" si="29"/>
        <v>0</v>
      </c>
      <c r="J103" s="44"/>
      <c r="K103" s="44"/>
      <c r="L103" s="3">
        <f t="shared" si="26"/>
        <v>0</v>
      </c>
      <c r="M103" s="3">
        <f t="shared" si="26"/>
        <v>0</v>
      </c>
      <c r="N103" s="3">
        <f t="shared" si="26"/>
        <v>0</v>
      </c>
      <c r="O103" s="3">
        <f t="shared" si="25"/>
        <v>0</v>
      </c>
      <c r="P103" s="3">
        <f t="shared" si="25"/>
        <v>0</v>
      </c>
      <c r="Q103" s="3">
        <f t="shared" si="25"/>
        <v>0</v>
      </c>
    </row>
    <row r="104" spans="1:17" x14ac:dyDescent="0.2">
      <c r="A104" s="22" t="s">
        <v>79</v>
      </c>
      <c r="B104" s="58" t="s">
        <v>124</v>
      </c>
      <c r="C104" s="5">
        <f t="shared" si="27"/>
        <v>0</v>
      </c>
      <c r="D104" s="4"/>
      <c r="E104" s="4"/>
      <c r="F104" s="5">
        <f t="shared" si="28"/>
        <v>0</v>
      </c>
      <c r="G104" s="4"/>
      <c r="H104" s="4"/>
      <c r="I104" s="43">
        <f t="shared" si="29"/>
        <v>0</v>
      </c>
      <c r="J104" s="44"/>
      <c r="K104" s="44"/>
      <c r="L104" s="3">
        <f t="shared" si="26"/>
        <v>0</v>
      </c>
      <c r="M104" s="3">
        <f t="shared" si="26"/>
        <v>0</v>
      </c>
      <c r="N104" s="3">
        <f t="shared" si="26"/>
        <v>0</v>
      </c>
      <c r="O104" s="3">
        <f t="shared" si="25"/>
        <v>0</v>
      </c>
      <c r="P104" s="3">
        <f t="shared" si="25"/>
        <v>0</v>
      </c>
      <c r="Q104" s="3">
        <f t="shared" si="25"/>
        <v>0</v>
      </c>
    </row>
    <row r="105" spans="1:17" x14ac:dyDescent="0.2">
      <c r="A105" s="22" t="s">
        <v>80</v>
      </c>
      <c r="B105" s="58" t="s">
        <v>124</v>
      </c>
      <c r="C105" s="5">
        <f t="shared" si="27"/>
        <v>0</v>
      </c>
      <c r="D105" s="4"/>
      <c r="E105" s="4"/>
      <c r="F105" s="5">
        <f t="shared" si="28"/>
        <v>0</v>
      </c>
      <c r="G105" s="4"/>
      <c r="H105" s="4"/>
      <c r="I105" s="43">
        <f t="shared" si="29"/>
        <v>0</v>
      </c>
      <c r="J105" s="44"/>
      <c r="K105" s="44"/>
      <c r="L105" s="3">
        <f t="shared" si="26"/>
        <v>0</v>
      </c>
      <c r="M105" s="3">
        <f t="shared" si="26"/>
        <v>0</v>
      </c>
      <c r="N105" s="3">
        <f t="shared" si="26"/>
        <v>0</v>
      </c>
      <c r="O105" s="3">
        <f t="shared" si="25"/>
        <v>0</v>
      </c>
      <c r="P105" s="3">
        <f t="shared" si="25"/>
        <v>0</v>
      </c>
      <c r="Q105" s="3">
        <f t="shared" si="25"/>
        <v>0</v>
      </c>
    </row>
    <row r="106" spans="1:17" x14ac:dyDescent="0.2">
      <c r="A106" s="22" t="s">
        <v>81</v>
      </c>
      <c r="B106" s="58" t="s">
        <v>124</v>
      </c>
      <c r="C106" s="5">
        <f t="shared" si="27"/>
        <v>0</v>
      </c>
      <c r="D106" s="4"/>
      <c r="E106" s="4"/>
      <c r="F106" s="5">
        <f t="shared" si="28"/>
        <v>0</v>
      </c>
      <c r="G106" s="4"/>
      <c r="H106" s="4"/>
      <c r="I106" s="43">
        <f t="shared" si="29"/>
        <v>0</v>
      </c>
      <c r="J106" s="44"/>
      <c r="K106" s="44"/>
      <c r="L106" s="3">
        <f t="shared" si="26"/>
        <v>0</v>
      </c>
      <c r="M106" s="3">
        <f t="shared" si="26"/>
        <v>0</v>
      </c>
      <c r="N106" s="3">
        <f t="shared" si="26"/>
        <v>0</v>
      </c>
      <c r="O106" s="3">
        <f t="shared" si="25"/>
        <v>0</v>
      </c>
      <c r="P106" s="3">
        <f t="shared" si="25"/>
        <v>0</v>
      </c>
      <c r="Q106" s="3">
        <f t="shared" si="25"/>
        <v>0</v>
      </c>
    </row>
    <row r="107" spans="1:17" x14ac:dyDescent="0.2">
      <c r="A107" s="22" t="s">
        <v>82</v>
      </c>
      <c r="B107" s="58" t="s">
        <v>124</v>
      </c>
      <c r="C107" s="5">
        <f t="shared" si="27"/>
        <v>0</v>
      </c>
      <c r="D107" s="4"/>
      <c r="E107" s="4"/>
      <c r="F107" s="5">
        <f t="shared" si="28"/>
        <v>0</v>
      </c>
      <c r="G107" s="4"/>
      <c r="H107" s="4"/>
      <c r="I107" s="43">
        <f t="shared" si="29"/>
        <v>0</v>
      </c>
      <c r="J107" s="44"/>
      <c r="K107" s="44"/>
      <c r="L107" s="3">
        <f t="shared" si="26"/>
        <v>0</v>
      </c>
      <c r="M107" s="3">
        <f t="shared" si="26"/>
        <v>0</v>
      </c>
      <c r="N107" s="3">
        <f t="shared" si="26"/>
        <v>0</v>
      </c>
      <c r="O107" s="3">
        <f t="shared" si="25"/>
        <v>0</v>
      </c>
      <c r="P107" s="3">
        <f t="shared" si="25"/>
        <v>0</v>
      </c>
      <c r="Q107" s="3">
        <f t="shared" si="25"/>
        <v>0</v>
      </c>
    </row>
    <row r="108" spans="1:17" x14ac:dyDescent="0.2">
      <c r="A108" s="27" t="s">
        <v>83</v>
      </c>
      <c r="B108" s="58" t="s">
        <v>124</v>
      </c>
      <c r="C108" s="5">
        <f t="shared" si="27"/>
        <v>0</v>
      </c>
      <c r="D108" s="4"/>
      <c r="E108" s="4"/>
      <c r="F108" s="5">
        <f t="shared" si="28"/>
        <v>0</v>
      </c>
      <c r="G108" s="4"/>
      <c r="H108" s="4"/>
      <c r="I108" s="43">
        <f t="shared" si="29"/>
        <v>0</v>
      </c>
      <c r="J108" s="44"/>
      <c r="K108" s="44"/>
      <c r="L108" s="3">
        <f t="shared" si="26"/>
        <v>0</v>
      </c>
      <c r="M108" s="3">
        <f t="shared" si="26"/>
        <v>0</v>
      </c>
      <c r="N108" s="3">
        <f t="shared" si="26"/>
        <v>0</v>
      </c>
      <c r="O108" s="3">
        <f t="shared" ref="O108:Q139" si="38">C108-L108</f>
        <v>0</v>
      </c>
      <c r="P108" s="3">
        <f t="shared" si="38"/>
        <v>0</v>
      </c>
      <c r="Q108" s="3">
        <f t="shared" si="38"/>
        <v>0</v>
      </c>
    </row>
    <row r="109" spans="1:17" x14ac:dyDescent="0.2">
      <c r="A109" s="27" t="s">
        <v>84</v>
      </c>
      <c r="B109" s="58" t="s">
        <v>124</v>
      </c>
      <c r="C109" s="5">
        <f t="shared" si="27"/>
        <v>0</v>
      </c>
      <c r="D109" s="4"/>
      <c r="E109" s="4"/>
      <c r="F109" s="5">
        <f t="shared" si="28"/>
        <v>0</v>
      </c>
      <c r="G109" s="4"/>
      <c r="H109" s="4"/>
      <c r="I109" s="43">
        <f t="shared" si="29"/>
        <v>0</v>
      </c>
      <c r="J109" s="44"/>
      <c r="K109" s="44"/>
      <c r="L109" s="3">
        <f t="shared" si="26"/>
        <v>0</v>
      </c>
      <c r="M109" s="3">
        <f t="shared" si="26"/>
        <v>0</v>
      </c>
      <c r="N109" s="3">
        <f t="shared" si="26"/>
        <v>0</v>
      </c>
      <c r="O109" s="3">
        <f t="shared" si="38"/>
        <v>0</v>
      </c>
      <c r="P109" s="3">
        <f t="shared" si="38"/>
        <v>0</v>
      </c>
      <c r="Q109" s="3">
        <f t="shared" si="38"/>
        <v>0</v>
      </c>
    </row>
    <row r="110" spans="1:17" s="11" customFormat="1" x14ac:dyDescent="0.2">
      <c r="A110" s="28" t="s">
        <v>85</v>
      </c>
      <c r="B110" s="58" t="s">
        <v>124</v>
      </c>
      <c r="C110" s="5">
        <f t="shared" si="27"/>
        <v>0</v>
      </c>
      <c r="D110" s="4"/>
      <c r="E110" s="4"/>
      <c r="F110" s="5">
        <f t="shared" si="28"/>
        <v>0</v>
      </c>
      <c r="G110" s="4"/>
      <c r="H110" s="4"/>
      <c r="I110" s="43">
        <f t="shared" si="29"/>
        <v>0</v>
      </c>
      <c r="J110" s="44"/>
      <c r="K110" s="44"/>
      <c r="L110" s="3">
        <f t="shared" si="26"/>
        <v>0</v>
      </c>
      <c r="M110" s="3">
        <f t="shared" si="26"/>
        <v>0</v>
      </c>
      <c r="N110" s="3">
        <f t="shared" si="26"/>
        <v>0</v>
      </c>
      <c r="O110" s="3">
        <f t="shared" si="38"/>
        <v>0</v>
      </c>
      <c r="P110" s="3">
        <f t="shared" si="38"/>
        <v>0</v>
      </c>
      <c r="Q110" s="3">
        <f t="shared" si="38"/>
        <v>0</v>
      </c>
    </row>
    <row r="111" spans="1:17" s="11" customFormat="1" x14ac:dyDescent="0.2">
      <c r="A111" s="28" t="s">
        <v>86</v>
      </c>
      <c r="B111" s="58" t="s">
        <v>124</v>
      </c>
      <c r="C111" s="5">
        <f t="shared" si="27"/>
        <v>0</v>
      </c>
      <c r="D111" s="4"/>
      <c r="E111" s="4"/>
      <c r="F111" s="5">
        <f t="shared" si="28"/>
        <v>0</v>
      </c>
      <c r="G111" s="4"/>
      <c r="H111" s="4"/>
      <c r="I111" s="43">
        <f t="shared" si="29"/>
        <v>0</v>
      </c>
      <c r="J111" s="44"/>
      <c r="K111" s="44"/>
      <c r="L111" s="3">
        <f t="shared" si="26"/>
        <v>0</v>
      </c>
      <c r="M111" s="3">
        <f t="shared" si="26"/>
        <v>0</v>
      </c>
      <c r="N111" s="3">
        <f t="shared" si="26"/>
        <v>0</v>
      </c>
      <c r="O111" s="3">
        <f t="shared" si="38"/>
        <v>0</v>
      </c>
      <c r="P111" s="3">
        <f t="shared" si="38"/>
        <v>0</v>
      </c>
      <c r="Q111" s="3">
        <f t="shared" si="38"/>
        <v>0</v>
      </c>
    </row>
    <row r="112" spans="1:17" s="11" customFormat="1" x14ac:dyDescent="0.2">
      <c r="A112" s="28" t="s">
        <v>87</v>
      </c>
      <c r="B112" s="58" t="s">
        <v>124</v>
      </c>
      <c r="C112" s="5">
        <f t="shared" si="27"/>
        <v>0</v>
      </c>
      <c r="D112" s="4"/>
      <c r="E112" s="4"/>
      <c r="F112" s="5">
        <f t="shared" si="28"/>
        <v>0</v>
      </c>
      <c r="G112" s="4"/>
      <c r="H112" s="4"/>
      <c r="I112" s="43">
        <f t="shared" si="29"/>
        <v>0</v>
      </c>
      <c r="J112" s="44"/>
      <c r="K112" s="44"/>
      <c r="L112" s="3">
        <f t="shared" si="26"/>
        <v>0</v>
      </c>
      <c r="M112" s="3">
        <f t="shared" si="26"/>
        <v>0</v>
      </c>
      <c r="N112" s="3">
        <f t="shared" si="26"/>
        <v>0</v>
      </c>
      <c r="O112" s="3">
        <f t="shared" si="38"/>
        <v>0</v>
      </c>
      <c r="P112" s="3">
        <f t="shared" si="38"/>
        <v>0</v>
      </c>
      <c r="Q112" s="3">
        <f t="shared" si="38"/>
        <v>0</v>
      </c>
    </row>
    <row r="113" spans="1:17" s="11" customFormat="1" ht="25.5" x14ac:dyDescent="0.2">
      <c r="A113" s="28" t="s">
        <v>88</v>
      </c>
      <c r="B113" s="58" t="s">
        <v>124</v>
      </c>
      <c r="C113" s="5">
        <f t="shared" si="27"/>
        <v>0</v>
      </c>
      <c r="D113" s="4"/>
      <c r="E113" s="4"/>
      <c r="F113" s="5">
        <f t="shared" si="28"/>
        <v>0</v>
      </c>
      <c r="G113" s="4"/>
      <c r="H113" s="4"/>
      <c r="I113" s="43">
        <f t="shared" si="29"/>
        <v>0</v>
      </c>
      <c r="J113" s="44"/>
      <c r="K113" s="44"/>
      <c r="L113" s="3">
        <f t="shared" si="26"/>
        <v>0</v>
      </c>
      <c r="M113" s="3">
        <f t="shared" si="26"/>
        <v>0</v>
      </c>
      <c r="N113" s="3">
        <f t="shared" si="26"/>
        <v>0</v>
      </c>
      <c r="O113" s="3">
        <f t="shared" si="38"/>
        <v>0</v>
      </c>
      <c r="P113" s="3">
        <f t="shared" si="38"/>
        <v>0</v>
      </c>
      <c r="Q113" s="3">
        <f t="shared" si="38"/>
        <v>0</v>
      </c>
    </row>
    <row r="114" spans="1:17" s="11" customFormat="1" x14ac:dyDescent="0.2">
      <c r="A114" s="28" t="s">
        <v>89</v>
      </c>
      <c r="B114" s="58" t="s">
        <v>124</v>
      </c>
      <c r="C114" s="5">
        <f t="shared" si="27"/>
        <v>0</v>
      </c>
      <c r="D114" s="4"/>
      <c r="E114" s="4"/>
      <c r="F114" s="5">
        <f t="shared" si="28"/>
        <v>0</v>
      </c>
      <c r="G114" s="4"/>
      <c r="H114" s="4"/>
      <c r="I114" s="43">
        <f t="shared" si="29"/>
        <v>0</v>
      </c>
      <c r="J114" s="44"/>
      <c r="K114" s="44"/>
      <c r="L114" s="3">
        <f t="shared" si="26"/>
        <v>0</v>
      </c>
      <c r="M114" s="3">
        <f t="shared" si="26"/>
        <v>0</v>
      </c>
      <c r="N114" s="3">
        <f t="shared" si="26"/>
        <v>0</v>
      </c>
      <c r="O114" s="3">
        <f t="shared" si="38"/>
        <v>0</v>
      </c>
      <c r="P114" s="3">
        <f t="shared" si="38"/>
        <v>0</v>
      </c>
      <c r="Q114" s="3">
        <f t="shared" si="38"/>
        <v>0</v>
      </c>
    </row>
    <row r="115" spans="1:17" s="11" customFormat="1" x14ac:dyDescent="0.2">
      <c r="A115" s="28" t="s">
        <v>90</v>
      </c>
      <c r="B115" s="58" t="s">
        <v>124</v>
      </c>
      <c r="C115" s="5">
        <f t="shared" si="27"/>
        <v>0</v>
      </c>
      <c r="D115" s="4"/>
      <c r="E115" s="4"/>
      <c r="F115" s="5">
        <f t="shared" si="28"/>
        <v>0</v>
      </c>
      <c r="G115" s="4"/>
      <c r="H115" s="4"/>
      <c r="I115" s="43">
        <f t="shared" si="29"/>
        <v>0</v>
      </c>
      <c r="J115" s="44"/>
      <c r="K115" s="44"/>
      <c r="L115" s="3">
        <f t="shared" si="26"/>
        <v>0</v>
      </c>
      <c r="M115" s="3">
        <f t="shared" si="26"/>
        <v>0</v>
      </c>
      <c r="N115" s="3">
        <f t="shared" si="26"/>
        <v>0</v>
      </c>
      <c r="O115" s="3">
        <f t="shared" si="38"/>
        <v>0</v>
      </c>
      <c r="P115" s="3">
        <f t="shared" si="38"/>
        <v>0</v>
      </c>
      <c r="Q115" s="3">
        <f t="shared" si="38"/>
        <v>0</v>
      </c>
    </row>
    <row r="116" spans="1:17" s="11" customFormat="1" x14ac:dyDescent="0.2">
      <c r="A116" s="28" t="s">
        <v>91</v>
      </c>
      <c r="B116" s="58" t="s">
        <v>124</v>
      </c>
      <c r="C116" s="5">
        <f t="shared" si="27"/>
        <v>0</v>
      </c>
      <c r="D116" s="4"/>
      <c r="E116" s="4"/>
      <c r="F116" s="5">
        <f t="shared" si="28"/>
        <v>0</v>
      </c>
      <c r="G116" s="4"/>
      <c r="H116" s="4"/>
      <c r="I116" s="43">
        <f t="shared" si="29"/>
        <v>0</v>
      </c>
      <c r="J116" s="44"/>
      <c r="K116" s="44"/>
      <c r="L116" s="3">
        <f t="shared" si="26"/>
        <v>0</v>
      </c>
      <c r="M116" s="3">
        <f t="shared" si="26"/>
        <v>0</v>
      </c>
      <c r="N116" s="3">
        <f t="shared" si="26"/>
        <v>0</v>
      </c>
      <c r="O116" s="3">
        <f t="shared" si="38"/>
        <v>0</v>
      </c>
      <c r="P116" s="3">
        <f t="shared" si="38"/>
        <v>0</v>
      </c>
      <c r="Q116" s="3">
        <f t="shared" si="38"/>
        <v>0</v>
      </c>
    </row>
    <row r="117" spans="1:17" s="11" customFormat="1" x14ac:dyDescent="0.2">
      <c r="A117" s="1" t="s">
        <v>92</v>
      </c>
      <c r="B117" s="56">
        <f>+B118+B119</f>
        <v>0</v>
      </c>
      <c r="C117" s="5">
        <f t="shared" si="27"/>
        <v>0</v>
      </c>
      <c r="D117" s="5">
        <f t="shared" ref="D117:E117" si="39">+D118+D119</f>
        <v>0</v>
      </c>
      <c r="E117" s="5">
        <f t="shared" si="39"/>
        <v>0</v>
      </c>
      <c r="F117" s="5">
        <f t="shared" si="28"/>
        <v>0</v>
      </c>
      <c r="G117" s="5">
        <f>+G118+G119</f>
        <v>0</v>
      </c>
      <c r="H117" s="5">
        <f>+H118+H119</f>
        <v>0</v>
      </c>
      <c r="I117" s="43">
        <f t="shared" si="29"/>
        <v>0</v>
      </c>
      <c r="J117" s="43">
        <f>+J118+J119</f>
        <v>0</v>
      </c>
      <c r="K117" s="43">
        <f>+K118+K119</f>
        <v>0</v>
      </c>
      <c r="L117" s="3">
        <f t="shared" si="26"/>
        <v>0</v>
      </c>
      <c r="M117" s="3">
        <f t="shared" si="26"/>
        <v>0</v>
      </c>
      <c r="N117" s="3">
        <f t="shared" si="26"/>
        <v>0</v>
      </c>
      <c r="O117" s="3">
        <f t="shared" si="38"/>
        <v>0</v>
      </c>
      <c r="P117" s="3">
        <f t="shared" si="38"/>
        <v>0</v>
      </c>
      <c r="Q117" s="3">
        <f t="shared" si="38"/>
        <v>0</v>
      </c>
    </row>
    <row r="118" spans="1:17" s="11" customFormat="1" x14ac:dyDescent="0.2">
      <c r="A118" s="28" t="s">
        <v>125</v>
      </c>
      <c r="B118" s="57"/>
      <c r="C118" s="5">
        <f t="shared" si="27"/>
        <v>0</v>
      </c>
      <c r="D118" s="4"/>
      <c r="E118" s="4"/>
      <c r="F118" s="5">
        <f t="shared" si="28"/>
        <v>0</v>
      </c>
      <c r="G118" s="4"/>
      <c r="H118" s="4"/>
      <c r="I118" s="43">
        <f t="shared" si="29"/>
        <v>0</v>
      </c>
      <c r="J118" s="44"/>
      <c r="K118" s="44"/>
      <c r="L118" s="3">
        <f t="shared" si="26"/>
        <v>0</v>
      </c>
      <c r="M118" s="3">
        <f t="shared" si="26"/>
        <v>0</v>
      </c>
      <c r="N118" s="3">
        <f t="shared" si="26"/>
        <v>0</v>
      </c>
      <c r="O118" s="3">
        <f t="shared" si="38"/>
        <v>0</v>
      </c>
      <c r="P118" s="3">
        <f t="shared" si="38"/>
        <v>0</v>
      </c>
      <c r="Q118" s="3">
        <f t="shared" si="38"/>
        <v>0</v>
      </c>
    </row>
    <row r="119" spans="1:17" s="11" customFormat="1" x14ac:dyDescent="0.2">
      <c r="A119" s="28" t="s">
        <v>126</v>
      </c>
      <c r="B119" s="57"/>
      <c r="C119" s="5">
        <f t="shared" si="27"/>
        <v>0</v>
      </c>
      <c r="D119" s="4"/>
      <c r="E119" s="4"/>
      <c r="F119" s="5">
        <f t="shared" si="28"/>
        <v>0</v>
      </c>
      <c r="G119" s="4"/>
      <c r="H119" s="4"/>
      <c r="I119" s="43">
        <f t="shared" si="29"/>
        <v>0</v>
      </c>
      <c r="J119" s="44"/>
      <c r="K119" s="44"/>
      <c r="L119" s="3">
        <f t="shared" si="26"/>
        <v>0</v>
      </c>
      <c r="M119" s="3">
        <f t="shared" si="26"/>
        <v>0</v>
      </c>
      <c r="N119" s="3">
        <f t="shared" si="26"/>
        <v>0</v>
      </c>
      <c r="O119" s="3">
        <f t="shared" si="38"/>
        <v>0</v>
      </c>
      <c r="P119" s="3">
        <f t="shared" si="38"/>
        <v>0</v>
      </c>
      <c r="Q119" s="3">
        <f t="shared" si="38"/>
        <v>0</v>
      </c>
    </row>
    <row r="120" spans="1:17" s="11" customFormat="1" ht="26.25" customHeight="1" x14ac:dyDescent="0.2">
      <c r="A120" s="1" t="s">
        <v>93</v>
      </c>
      <c r="B120" s="56">
        <f t="shared" ref="B120:H120" si="40">+B121+B133+B138+B139</f>
        <v>0</v>
      </c>
      <c r="C120" s="5">
        <f t="shared" si="27"/>
        <v>0</v>
      </c>
      <c r="D120" s="5">
        <f t="shared" si="40"/>
        <v>0</v>
      </c>
      <c r="E120" s="5">
        <f t="shared" si="40"/>
        <v>0</v>
      </c>
      <c r="F120" s="5">
        <f t="shared" si="28"/>
        <v>0</v>
      </c>
      <c r="G120" s="5">
        <f t="shared" si="40"/>
        <v>0</v>
      </c>
      <c r="H120" s="5">
        <f t="shared" si="40"/>
        <v>0</v>
      </c>
      <c r="I120" s="43">
        <f t="shared" si="29"/>
        <v>0</v>
      </c>
      <c r="J120" s="43">
        <f t="shared" ref="J120:K120" si="41">+J121+J133+J138+J139</f>
        <v>0</v>
      </c>
      <c r="K120" s="43">
        <f t="shared" si="41"/>
        <v>0</v>
      </c>
      <c r="L120" s="3">
        <f t="shared" si="26"/>
        <v>0</v>
      </c>
      <c r="M120" s="3">
        <f t="shared" si="26"/>
        <v>0</v>
      </c>
      <c r="N120" s="3">
        <f t="shared" si="26"/>
        <v>0</v>
      </c>
      <c r="O120" s="3">
        <f t="shared" si="38"/>
        <v>0</v>
      </c>
      <c r="P120" s="3">
        <f t="shared" si="38"/>
        <v>0</v>
      </c>
      <c r="Q120" s="3">
        <f t="shared" si="38"/>
        <v>0</v>
      </c>
    </row>
    <row r="121" spans="1:17" s="11" customFormat="1" x14ac:dyDescent="0.2">
      <c r="A121" s="29" t="s">
        <v>94</v>
      </c>
      <c r="B121" s="56">
        <f t="shared" ref="B121:H121" si="42">+B124+B122</f>
        <v>0</v>
      </c>
      <c r="C121" s="5">
        <f t="shared" si="27"/>
        <v>0</v>
      </c>
      <c r="D121" s="5">
        <f t="shared" si="42"/>
        <v>0</v>
      </c>
      <c r="E121" s="5">
        <f t="shared" si="42"/>
        <v>0</v>
      </c>
      <c r="F121" s="5">
        <f t="shared" si="28"/>
        <v>0</v>
      </c>
      <c r="G121" s="5">
        <f t="shared" si="42"/>
        <v>0</v>
      </c>
      <c r="H121" s="5">
        <f t="shared" si="42"/>
        <v>0</v>
      </c>
      <c r="I121" s="43">
        <f t="shared" si="29"/>
        <v>0</v>
      </c>
      <c r="J121" s="43">
        <f t="shared" ref="J121:K121" si="43">+J124+J122</f>
        <v>0</v>
      </c>
      <c r="K121" s="43">
        <f t="shared" si="43"/>
        <v>0</v>
      </c>
      <c r="L121" s="3">
        <f t="shared" si="26"/>
        <v>0</v>
      </c>
      <c r="M121" s="3">
        <f t="shared" si="26"/>
        <v>0</v>
      </c>
      <c r="N121" s="3">
        <f t="shared" si="26"/>
        <v>0</v>
      </c>
      <c r="O121" s="3">
        <f t="shared" si="38"/>
        <v>0</v>
      </c>
      <c r="P121" s="3">
        <f t="shared" si="38"/>
        <v>0</v>
      </c>
      <c r="Q121" s="3">
        <f t="shared" si="38"/>
        <v>0</v>
      </c>
    </row>
    <row r="122" spans="1:17" s="11" customFormat="1" x14ac:dyDescent="0.2">
      <c r="A122" s="29" t="s">
        <v>127</v>
      </c>
      <c r="B122" s="56"/>
      <c r="C122" s="5">
        <f t="shared" si="27"/>
        <v>0</v>
      </c>
      <c r="D122" s="5">
        <f t="shared" ref="D122:K122" si="44">+D123</f>
        <v>0</v>
      </c>
      <c r="E122" s="5">
        <f t="shared" si="44"/>
        <v>0</v>
      </c>
      <c r="F122" s="5">
        <f t="shared" si="28"/>
        <v>0</v>
      </c>
      <c r="G122" s="5">
        <f t="shared" si="44"/>
        <v>0</v>
      </c>
      <c r="H122" s="5">
        <f t="shared" si="44"/>
        <v>0</v>
      </c>
      <c r="I122" s="43">
        <f t="shared" si="29"/>
        <v>0</v>
      </c>
      <c r="J122" s="43">
        <f t="shared" si="44"/>
        <v>0</v>
      </c>
      <c r="K122" s="43">
        <f t="shared" si="44"/>
        <v>0</v>
      </c>
      <c r="L122" s="3">
        <f t="shared" si="26"/>
        <v>0</v>
      </c>
      <c r="M122" s="3">
        <f t="shared" si="26"/>
        <v>0</v>
      </c>
      <c r="N122" s="3">
        <f t="shared" si="26"/>
        <v>0</v>
      </c>
      <c r="O122" s="3">
        <f t="shared" si="38"/>
        <v>0</v>
      </c>
      <c r="P122" s="3">
        <f t="shared" si="38"/>
        <v>0</v>
      </c>
      <c r="Q122" s="3">
        <f t="shared" si="38"/>
        <v>0</v>
      </c>
    </row>
    <row r="123" spans="1:17" s="11" customFormat="1" x14ac:dyDescent="0.2">
      <c r="A123" s="2" t="s">
        <v>96</v>
      </c>
      <c r="B123" s="58" t="s">
        <v>124</v>
      </c>
      <c r="C123" s="5">
        <f t="shared" si="27"/>
        <v>0</v>
      </c>
      <c r="D123" s="4"/>
      <c r="E123" s="4"/>
      <c r="F123" s="5">
        <f t="shared" si="28"/>
        <v>0</v>
      </c>
      <c r="G123" s="4"/>
      <c r="H123" s="4"/>
      <c r="I123" s="43">
        <f t="shared" si="29"/>
        <v>0</v>
      </c>
      <c r="J123" s="44"/>
      <c r="K123" s="44"/>
      <c r="L123" s="3">
        <f t="shared" si="26"/>
        <v>0</v>
      </c>
      <c r="M123" s="3">
        <f t="shared" si="26"/>
        <v>0</v>
      </c>
      <c r="N123" s="3">
        <f t="shared" si="26"/>
        <v>0</v>
      </c>
      <c r="O123" s="3">
        <f t="shared" si="38"/>
        <v>0</v>
      </c>
      <c r="P123" s="3">
        <f t="shared" si="38"/>
        <v>0</v>
      </c>
      <c r="Q123" s="3">
        <f t="shared" si="38"/>
        <v>0</v>
      </c>
    </row>
    <row r="124" spans="1:17" s="11" customFormat="1" x14ac:dyDescent="0.2">
      <c r="A124" s="29" t="s">
        <v>128</v>
      </c>
      <c r="B124" s="56"/>
      <c r="C124" s="5">
        <f t="shared" si="27"/>
        <v>0</v>
      </c>
      <c r="D124" s="5">
        <f t="shared" ref="D124:H124" si="45">+D125+D126+D127+D128+D129++D130+D131+D132</f>
        <v>0</v>
      </c>
      <c r="E124" s="5">
        <f t="shared" si="45"/>
        <v>0</v>
      </c>
      <c r="F124" s="5">
        <f t="shared" si="28"/>
        <v>0</v>
      </c>
      <c r="G124" s="5">
        <f t="shared" si="45"/>
        <v>0</v>
      </c>
      <c r="H124" s="5">
        <f t="shared" si="45"/>
        <v>0</v>
      </c>
      <c r="I124" s="43">
        <f t="shared" si="29"/>
        <v>0</v>
      </c>
      <c r="J124" s="43">
        <f t="shared" ref="J124:K124" si="46">+J125+J126+J127+J128+J129++J130+J131+J132</f>
        <v>0</v>
      </c>
      <c r="K124" s="43">
        <f t="shared" si="46"/>
        <v>0</v>
      </c>
      <c r="L124" s="3">
        <f t="shared" si="26"/>
        <v>0</v>
      </c>
      <c r="M124" s="3">
        <f t="shared" si="26"/>
        <v>0</v>
      </c>
      <c r="N124" s="3">
        <f t="shared" si="26"/>
        <v>0</v>
      </c>
      <c r="O124" s="3">
        <f t="shared" si="38"/>
        <v>0</v>
      </c>
      <c r="P124" s="3">
        <f t="shared" si="38"/>
        <v>0</v>
      </c>
      <c r="Q124" s="3">
        <f t="shared" si="38"/>
        <v>0</v>
      </c>
    </row>
    <row r="125" spans="1:17" s="11" customFormat="1" x14ac:dyDescent="0.2">
      <c r="A125" s="2" t="s">
        <v>95</v>
      </c>
      <c r="B125" s="58" t="s">
        <v>124</v>
      </c>
      <c r="C125" s="5">
        <f t="shared" si="27"/>
        <v>0</v>
      </c>
      <c r="D125" s="4"/>
      <c r="E125" s="4"/>
      <c r="F125" s="5">
        <f t="shared" si="28"/>
        <v>0</v>
      </c>
      <c r="G125" s="4"/>
      <c r="H125" s="4"/>
      <c r="I125" s="43">
        <f t="shared" si="29"/>
        <v>0</v>
      </c>
      <c r="J125" s="44"/>
      <c r="K125" s="44"/>
      <c r="L125" s="3">
        <f t="shared" si="26"/>
        <v>0</v>
      </c>
      <c r="M125" s="3">
        <f t="shared" si="26"/>
        <v>0</v>
      </c>
      <c r="N125" s="3">
        <f t="shared" si="26"/>
        <v>0</v>
      </c>
      <c r="O125" s="3">
        <f t="shared" si="38"/>
        <v>0</v>
      </c>
      <c r="P125" s="3">
        <f t="shared" si="38"/>
        <v>0</v>
      </c>
      <c r="Q125" s="3">
        <f t="shared" si="38"/>
        <v>0</v>
      </c>
    </row>
    <row r="126" spans="1:17" s="11" customFormat="1" x14ac:dyDescent="0.2">
      <c r="A126" s="2" t="s">
        <v>97</v>
      </c>
      <c r="B126" s="58" t="s">
        <v>124</v>
      </c>
      <c r="C126" s="5">
        <f t="shared" si="27"/>
        <v>0</v>
      </c>
      <c r="D126" s="4"/>
      <c r="E126" s="4"/>
      <c r="F126" s="5">
        <f t="shared" si="28"/>
        <v>0</v>
      </c>
      <c r="G126" s="4"/>
      <c r="H126" s="4"/>
      <c r="I126" s="43">
        <f t="shared" si="29"/>
        <v>0</v>
      </c>
      <c r="J126" s="44"/>
      <c r="K126" s="44"/>
      <c r="L126" s="3">
        <f t="shared" si="26"/>
        <v>0</v>
      </c>
      <c r="M126" s="3">
        <f t="shared" si="26"/>
        <v>0</v>
      </c>
      <c r="N126" s="3">
        <f t="shared" si="26"/>
        <v>0</v>
      </c>
      <c r="O126" s="3">
        <f t="shared" si="38"/>
        <v>0</v>
      </c>
      <c r="P126" s="3">
        <f t="shared" si="38"/>
        <v>0</v>
      </c>
      <c r="Q126" s="3">
        <f t="shared" si="38"/>
        <v>0</v>
      </c>
    </row>
    <row r="127" spans="1:17" s="11" customFormat="1" x14ac:dyDescent="0.2">
      <c r="A127" s="2" t="s">
        <v>98</v>
      </c>
      <c r="B127" s="58" t="s">
        <v>124</v>
      </c>
      <c r="C127" s="5">
        <f t="shared" si="27"/>
        <v>0</v>
      </c>
      <c r="D127" s="4"/>
      <c r="E127" s="4"/>
      <c r="F127" s="5">
        <f t="shared" si="28"/>
        <v>0</v>
      </c>
      <c r="G127" s="4"/>
      <c r="H127" s="4"/>
      <c r="I127" s="43">
        <f t="shared" si="29"/>
        <v>0</v>
      </c>
      <c r="J127" s="44"/>
      <c r="K127" s="44"/>
      <c r="L127" s="3">
        <f t="shared" si="26"/>
        <v>0</v>
      </c>
      <c r="M127" s="3">
        <f t="shared" si="26"/>
        <v>0</v>
      </c>
      <c r="N127" s="3">
        <f t="shared" si="26"/>
        <v>0</v>
      </c>
      <c r="O127" s="3">
        <f t="shared" si="38"/>
        <v>0</v>
      </c>
      <c r="P127" s="3">
        <f t="shared" si="38"/>
        <v>0</v>
      </c>
      <c r="Q127" s="3">
        <f t="shared" si="38"/>
        <v>0</v>
      </c>
    </row>
    <row r="128" spans="1:17" s="11" customFormat="1" x14ac:dyDescent="0.2">
      <c r="A128" s="2" t="s">
        <v>99</v>
      </c>
      <c r="B128" s="58" t="s">
        <v>124</v>
      </c>
      <c r="C128" s="5">
        <f t="shared" si="27"/>
        <v>0</v>
      </c>
      <c r="D128" s="4"/>
      <c r="E128" s="4"/>
      <c r="F128" s="5">
        <f t="shared" si="28"/>
        <v>0</v>
      </c>
      <c r="G128" s="4"/>
      <c r="H128" s="4"/>
      <c r="I128" s="43">
        <f t="shared" si="29"/>
        <v>0</v>
      </c>
      <c r="J128" s="44"/>
      <c r="K128" s="44"/>
      <c r="L128" s="3">
        <f t="shared" si="26"/>
        <v>0</v>
      </c>
      <c r="M128" s="3">
        <f t="shared" si="26"/>
        <v>0</v>
      </c>
      <c r="N128" s="3">
        <f t="shared" si="26"/>
        <v>0</v>
      </c>
      <c r="O128" s="3">
        <f t="shared" si="38"/>
        <v>0</v>
      </c>
      <c r="P128" s="3">
        <f t="shared" si="38"/>
        <v>0</v>
      </c>
      <c r="Q128" s="3">
        <f t="shared" si="38"/>
        <v>0</v>
      </c>
    </row>
    <row r="129" spans="1:17" s="11" customFormat="1" x14ac:dyDescent="0.2">
      <c r="A129" s="2" t="s">
        <v>100</v>
      </c>
      <c r="B129" s="58" t="s">
        <v>124</v>
      </c>
      <c r="C129" s="5">
        <f t="shared" si="27"/>
        <v>0</v>
      </c>
      <c r="D129" s="4"/>
      <c r="E129" s="4"/>
      <c r="F129" s="5">
        <f t="shared" si="28"/>
        <v>0</v>
      </c>
      <c r="G129" s="4"/>
      <c r="H129" s="4"/>
      <c r="I129" s="43">
        <f t="shared" si="29"/>
        <v>0</v>
      </c>
      <c r="J129" s="44"/>
      <c r="K129" s="44"/>
      <c r="L129" s="3">
        <f t="shared" si="26"/>
        <v>0</v>
      </c>
      <c r="M129" s="3">
        <f t="shared" si="26"/>
        <v>0</v>
      </c>
      <c r="N129" s="3">
        <f t="shared" si="26"/>
        <v>0</v>
      </c>
      <c r="O129" s="3">
        <f t="shared" si="38"/>
        <v>0</v>
      </c>
      <c r="P129" s="3">
        <f t="shared" si="38"/>
        <v>0</v>
      </c>
      <c r="Q129" s="3">
        <f t="shared" si="38"/>
        <v>0</v>
      </c>
    </row>
    <row r="130" spans="1:17" s="11" customFormat="1" x14ac:dyDescent="0.2">
      <c r="A130" s="2" t="s">
        <v>101</v>
      </c>
      <c r="B130" s="58" t="s">
        <v>124</v>
      </c>
      <c r="C130" s="5">
        <f t="shared" si="27"/>
        <v>0</v>
      </c>
      <c r="D130" s="4"/>
      <c r="E130" s="4"/>
      <c r="F130" s="5">
        <f t="shared" si="28"/>
        <v>0</v>
      </c>
      <c r="G130" s="4"/>
      <c r="H130" s="4"/>
      <c r="I130" s="43">
        <f t="shared" si="29"/>
        <v>0</v>
      </c>
      <c r="J130" s="44"/>
      <c r="K130" s="44"/>
      <c r="L130" s="3">
        <f t="shared" si="26"/>
        <v>0</v>
      </c>
      <c r="M130" s="3">
        <f t="shared" si="26"/>
        <v>0</v>
      </c>
      <c r="N130" s="3">
        <f t="shared" si="26"/>
        <v>0</v>
      </c>
      <c r="O130" s="3">
        <f t="shared" si="38"/>
        <v>0</v>
      </c>
      <c r="P130" s="3">
        <f t="shared" si="38"/>
        <v>0</v>
      </c>
      <c r="Q130" s="3">
        <f t="shared" si="38"/>
        <v>0</v>
      </c>
    </row>
    <row r="131" spans="1:17" s="11" customFormat="1" x14ac:dyDescent="0.2">
      <c r="A131" s="2" t="s">
        <v>102</v>
      </c>
      <c r="B131" s="58" t="s">
        <v>124</v>
      </c>
      <c r="C131" s="5">
        <f t="shared" si="27"/>
        <v>0</v>
      </c>
      <c r="D131" s="4"/>
      <c r="E131" s="4"/>
      <c r="F131" s="5">
        <f t="shared" si="28"/>
        <v>0</v>
      </c>
      <c r="G131" s="4"/>
      <c r="H131" s="4"/>
      <c r="I131" s="43">
        <f t="shared" si="29"/>
        <v>0</v>
      </c>
      <c r="J131" s="44"/>
      <c r="K131" s="44"/>
      <c r="L131" s="3">
        <f t="shared" si="26"/>
        <v>0</v>
      </c>
      <c r="M131" s="3">
        <f t="shared" si="26"/>
        <v>0</v>
      </c>
      <c r="N131" s="3">
        <f t="shared" si="26"/>
        <v>0</v>
      </c>
      <c r="O131" s="3">
        <f t="shared" si="38"/>
        <v>0</v>
      </c>
      <c r="P131" s="3">
        <f t="shared" si="38"/>
        <v>0</v>
      </c>
      <c r="Q131" s="3">
        <f t="shared" si="38"/>
        <v>0</v>
      </c>
    </row>
    <row r="132" spans="1:17" s="11" customFormat="1" x14ac:dyDescent="0.2">
      <c r="A132" s="2" t="s">
        <v>103</v>
      </c>
      <c r="B132" s="58" t="s">
        <v>124</v>
      </c>
      <c r="C132" s="5">
        <f t="shared" si="27"/>
        <v>0</v>
      </c>
      <c r="D132" s="4"/>
      <c r="E132" s="4"/>
      <c r="F132" s="5">
        <f t="shared" si="28"/>
        <v>0</v>
      </c>
      <c r="G132" s="4"/>
      <c r="H132" s="4"/>
      <c r="I132" s="43">
        <f t="shared" si="29"/>
        <v>0</v>
      </c>
      <c r="J132" s="44"/>
      <c r="K132" s="44"/>
      <c r="L132" s="3">
        <f t="shared" si="26"/>
        <v>0</v>
      </c>
      <c r="M132" s="3">
        <f t="shared" si="26"/>
        <v>0</v>
      </c>
      <c r="N132" s="3">
        <f t="shared" si="26"/>
        <v>0</v>
      </c>
      <c r="O132" s="3">
        <f t="shared" si="38"/>
        <v>0</v>
      </c>
      <c r="P132" s="3">
        <f t="shared" si="38"/>
        <v>0</v>
      </c>
      <c r="Q132" s="3">
        <f t="shared" si="38"/>
        <v>0</v>
      </c>
    </row>
    <row r="133" spans="1:17" s="11" customFormat="1" ht="25.5" x14ac:dyDescent="0.2">
      <c r="A133" s="29" t="s">
        <v>104</v>
      </c>
      <c r="B133" s="56"/>
      <c r="C133" s="5">
        <f>+D133+E133</f>
        <v>0</v>
      </c>
      <c r="D133" s="5">
        <f>+D134+D135+D136+D137</f>
        <v>0</v>
      </c>
      <c r="E133" s="5">
        <f>+E134+E135+E136+E137</f>
        <v>0</v>
      </c>
      <c r="F133" s="5">
        <f t="shared" si="28"/>
        <v>0</v>
      </c>
      <c r="G133" s="5">
        <f t="shared" ref="G133:H133" si="47">+G134+G135+G136+G137</f>
        <v>0</v>
      </c>
      <c r="H133" s="5">
        <f t="shared" si="47"/>
        <v>0</v>
      </c>
      <c r="I133" s="43">
        <f t="shared" si="29"/>
        <v>0</v>
      </c>
      <c r="J133" s="43">
        <f t="shared" ref="J133:K133" si="48">+J134+J135+J136+J137</f>
        <v>0</v>
      </c>
      <c r="K133" s="43">
        <f t="shared" si="48"/>
        <v>0</v>
      </c>
      <c r="L133" s="3">
        <f t="shared" si="26"/>
        <v>0</v>
      </c>
      <c r="M133" s="3">
        <f t="shared" si="26"/>
        <v>0</v>
      </c>
      <c r="N133" s="3">
        <f t="shared" si="26"/>
        <v>0</v>
      </c>
      <c r="O133" s="3">
        <f t="shared" si="38"/>
        <v>0</v>
      </c>
      <c r="P133" s="3">
        <f t="shared" si="38"/>
        <v>0</v>
      </c>
      <c r="Q133" s="3">
        <f t="shared" si="38"/>
        <v>0</v>
      </c>
    </row>
    <row r="134" spans="1:17" s="11" customFormat="1" x14ac:dyDescent="0.2">
      <c r="A134" s="2" t="s">
        <v>105</v>
      </c>
      <c r="B134" s="58" t="s">
        <v>124</v>
      </c>
      <c r="C134" s="5">
        <f t="shared" si="27"/>
        <v>0</v>
      </c>
      <c r="D134" s="4"/>
      <c r="E134" s="4"/>
      <c r="F134" s="5">
        <f t="shared" si="28"/>
        <v>0</v>
      </c>
      <c r="G134" s="4"/>
      <c r="H134" s="4"/>
      <c r="I134" s="43">
        <f t="shared" si="29"/>
        <v>0</v>
      </c>
      <c r="J134" s="44"/>
      <c r="K134" s="44"/>
      <c r="L134" s="3">
        <f t="shared" si="26"/>
        <v>0</v>
      </c>
      <c r="M134" s="3">
        <f t="shared" si="26"/>
        <v>0</v>
      </c>
      <c r="N134" s="3">
        <f t="shared" si="26"/>
        <v>0</v>
      </c>
      <c r="O134" s="3">
        <f t="shared" si="38"/>
        <v>0</v>
      </c>
      <c r="P134" s="3">
        <f t="shared" si="38"/>
        <v>0</v>
      </c>
      <c r="Q134" s="3">
        <f t="shared" si="38"/>
        <v>0</v>
      </c>
    </row>
    <row r="135" spans="1:17" s="11" customFormat="1" x14ac:dyDescent="0.2">
      <c r="A135" s="2" t="s">
        <v>106</v>
      </c>
      <c r="B135" s="58" t="s">
        <v>124</v>
      </c>
      <c r="C135" s="5">
        <f t="shared" si="27"/>
        <v>0</v>
      </c>
      <c r="D135" s="4"/>
      <c r="E135" s="4"/>
      <c r="F135" s="5">
        <f t="shared" si="28"/>
        <v>0</v>
      </c>
      <c r="G135" s="4"/>
      <c r="H135" s="4"/>
      <c r="I135" s="43">
        <f t="shared" si="29"/>
        <v>0</v>
      </c>
      <c r="J135" s="44"/>
      <c r="K135" s="44"/>
      <c r="L135" s="3">
        <f t="shared" si="26"/>
        <v>0</v>
      </c>
      <c r="M135" s="3">
        <f t="shared" si="26"/>
        <v>0</v>
      </c>
      <c r="N135" s="3">
        <f t="shared" si="26"/>
        <v>0</v>
      </c>
      <c r="O135" s="3">
        <f t="shared" si="38"/>
        <v>0</v>
      </c>
      <c r="P135" s="3">
        <f t="shared" si="38"/>
        <v>0</v>
      </c>
      <c r="Q135" s="3">
        <f t="shared" si="38"/>
        <v>0</v>
      </c>
    </row>
    <row r="136" spans="1:17" s="11" customFormat="1" ht="25.5" x14ac:dyDescent="0.2">
      <c r="A136" s="2" t="s">
        <v>107</v>
      </c>
      <c r="B136" s="58" t="s">
        <v>124</v>
      </c>
      <c r="C136" s="5">
        <f t="shared" si="27"/>
        <v>0</v>
      </c>
      <c r="D136" s="4"/>
      <c r="E136" s="4"/>
      <c r="F136" s="5">
        <f t="shared" si="28"/>
        <v>0</v>
      </c>
      <c r="G136" s="4"/>
      <c r="H136" s="4"/>
      <c r="I136" s="43">
        <f t="shared" si="29"/>
        <v>0</v>
      </c>
      <c r="J136" s="44"/>
      <c r="K136" s="44"/>
      <c r="L136" s="3">
        <f t="shared" si="26"/>
        <v>0</v>
      </c>
      <c r="M136" s="3">
        <f t="shared" si="26"/>
        <v>0</v>
      </c>
      <c r="N136" s="3">
        <f t="shared" si="26"/>
        <v>0</v>
      </c>
      <c r="O136" s="3">
        <f t="shared" si="38"/>
        <v>0</v>
      </c>
      <c r="P136" s="3">
        <f t="shared" si="38"/>
        <v>0</v>
      </c>
      <c r="Q136" s="3">
        <f t="shared" si="38"/>
        <v>0</v>
      </c>
    </row>
    <row r="137" spans="1:17" s="11" customFormat="1" x14ac:dyDescent="0.2">
      <c r="A137" s="2" t="s">
        <v>142</v>
      </c>
      <c r="B137" s="58" t="s">
        <v>124</v>
      </c>
      <c r="C137" s="5">
        <f t="shared" si="27"/>
        <v>0</v>
      </c>
      <c r="D137" s="4"/>
      <c r="E137" s="4"/>
      <c r="F137" s="5">
        <f t="shared" si="28"/>
        <v>0</v>
      </c>
      <c r="G137" s="4"/>
      <c r="H137" s="4"/>
      <c r="I137" s="43">
        <f t="shared" si="29"/>
        <v>0</v>
      </c>
      <c r="J137" s="44"/>
      <c r="K137" s="44"/>
      <c r="L137" s="3">
        <f t="shared" si="26"/>
        <v>0</v>
      </c>
      <c r="M137" s="3">
        <f t="shared" si="26"/>
        <v>0</v>
      </c>
      <c r="N137" s="3">
        <f t="shared" si="26"/>
        <v>0</v>
      </c>
      <c r="O137" s="3">
        <f t="shared" si="38"/>
        <v>0</v>
      </c>
      <c r="P137" s="3">
        <f t="shared" si="38"/>
        <v>0</v>
      </c>
      <c r="Q137" s="3">
        <f t="shared" si="38"/>
        <v>0</v>
      </c>
    </row>
    <row r="138" spans="1:17" s="11" customFormat="1" x14ac:dyDescent="0.2">
      <c r="A138" s="29" t="s">
        <v>108</v>
      </c>
      <c r="B138" s="56"/>
      <c r="C138" s="5">
        <f t="shared" si="27"/>
        <v>0</v>
      </c>
      <c r="D138" s="4"/>
      <c r="E138" s="4"/>
      <c r="F138" s="5">
        <f t="shared" si="28"/>
        <v>0</v>
      </c>
      <c r="G138" s="4"/>
      <c r="H138" s="4"/>
      <c r="I138" s="43">
        <f t="shared" si="29"/>
        <v>0</v>
      </c>
      <c r="J138" s="44"/>
      <c r="K138" s="44"/>
      <c r="L138" s="3">
        <f t="shared" si="26"/>
        <v>0</v>
      </c>
      <c r="M138" s="3">
        <f t="shared" si="26"/>
        <v>0</v>
      </c>
      <c r="N138" s="3">
        <f t="shared" si="26"/>
        <v>0</v>
      </c>
      <c r="O138" s="3">
        <f t="shared" si="38"/>
        <v>0</v>
      </c>
      <c r="P138" s="3">
        <f t="shared" si="38"/>
        <v>0</v>
      </c>
      <c r="Q138" s="3">
        <f t="shared" si="38"/>
        <v>0</v>
      </c>
    </row>
    <row r="139" spans="1:17" s="11" customFormat="1" x14ac:dyDescent="0.2">
      <c r="A139" s="29" t="s">
        <v>109</v>
      </c>
      <c r="B139" s="56"/>
      <c r="C139" s="5">
        <f t="shared" si="27"/>
        <v>0</v>
      </c>
      <c r="D139" s="4"/>
      <c r="E139" s="4"/>
      <c r="F139" s="5">
        <f t="shared" si="28"/>
        <v>0</v>
      </c>
      <c r="G139" s="4"/>
      <c r="H139" s="4"/>
      <c r="I139" s="43">
        <f t="shared" si="29"/>
        <v>0</v>
      </c>
      <c r="J139" s="44"/>
      <c r="K139" s="44"/>
      <c r="L139" s="3">
        <f t="shared" si="26"/>
        <v>0</v>
      </c>
      <c r="M139" s="3">
        <f t="shared" si="26"/>
        <v>0</v>
      </c>
      <c r="N139" s="3">
        <f t="shared" si="26"/>
        <v>0</v>
      </c>
      <c r="O139" s="3">
        <f t="shared" si="38"/>
        <v>0</v>
      </c>
      <c r="P139" s="3">
        <f t="shared" si="38"/>
        <v>0</v>
      </c>
      <c r="Q139" s="3">
        <f t="shared" si="38"/>
        <v>0</v>
      </c>
    </row>
    <row r="140" spans="1:17" s="11" customFormat="1" x14ac:dyDescent="0.2">
      <c r="A140" s="30" t="s">
        <v>110</v>
      </c>
      <c r="B140" s="56">
        <v>18298.73</v>
      </c>
      <c r="C140" s="5">
        <f t="shared" si="27"/>
        <v>1519.5900000000001</v>
      </c>
      <c r="D140" s="4">
        <v>169.2</v>
      </c>
      <c r="E140" s="4">
        <v>1350.39</v>
      </c>
      <c r="F140" s="5">
        <f t="shared" si="28"/>
        <v>13886.18</v>
      </c>
      <c r="G140" s="4">
        <v>1489.26</v>
      </c>
      <c r="H140" s="4">
        <v>12396.92</v>
      </c>
      <c r="I140" s="43">
        <f t="shared" si="29"/>
        <v>15361.21</v>
      </c>
      <c r="J140" s="48">
        <v>1653.98</v>
      </c>
      <c r="K140" s="48">
        <v>13707.23</v>
      </c>
      <c r="L140" s="3">
        <f t="shared" si="26"/>
        <v>-1475.0299999999988</v>
      </c>
      <c r="M140" s="3">
        <f t="shared" si="26"/>
        <v>-164.72000000000003</v>
      </c>
      <c r="N140" s="3">
        <f t="shared" si="26"/>
        <v>-1310.3099999999995</v>
      </c>
      <c r="O140" s="3">
        <f t="shared" ref="O140:Q148" si="49">C140-L140</f>
        <v>2994.619999999999</v>
      </c>
      <c r="P140" s="3">
        <f t="shared" si="49"/>
        <v>333.92</v>
      </c>
      <c r="Q140" s="3">
        <f t="shared" si="49"/>
        <v>2660.7</v>
      </c>
    </row>
    <row r="141" spans="1:17" s="11" customFormat="1" ht="27.75" x14ac:dyDescent="0.25">
      <c r="A141" s="1" t="s">
        <v>112</v>
      </c>
      <c r="B141" s="56">
        <f>+B142+B143+B145+B144</f>
        <v>6948</v>
      </c>
      <c r="C141" s="5">
        <f t="shared" ref="C141:K141" si="50">+C142+C143+C145+C144</f>
        <v>851.47</v>
      </c>
      <c r="D141" s="5">
        <f t="shared" si="50"/>
        <v>593.79999999999995</v>
      </c>
      <c r="E141" s="5">
        <f t="shared" si="50"/>
        <v>257.67</v>
      </c>
      <c r="F141" s="5">
        <f t="shared" si="50"/>
        <v>6430.1900000000005</v>
      </c>
      <c r="G141" s="5">
        <f t="shared" si="50"/>
        <v>3290.88</v>
      </c>
      <c r="H141" s="5">
        <f t="shared" si="50"/>
        <v>3139.31</v>
      </c>
      <c r="I141" s="43">
        <f t="shared" si="50"/>
        <v>6947.41</v>
      </c>
      <c r="J141" s="43">
        <f t="shared" si="50"/>
        <v>3529.96</v>
      </c>
      <c r="K141" s="43">
        <f t="shared" si="50"/>
        <v>3417.45</v>
      </c>
      <c r="L141" s="3">
        <f t="shared" ref="L141:N148" si="51">F141-I141</f>
        <v>-517.21999999999935</v>
      </c>
      <c r="M141" s="3">
        <f t="shared" si="51"/>
        <v>-239.07999999999993</v>
      </c>
      <c r="N141" s="3">
        <f t="shared" si="51"/>
        <v>-278.13999999999987</v>
      </c>
      <c r="O141" s="3">
        <f t="shared" si="49"/>
        <v>1368.6899999999994</v>
      </c>
      <c r="P141" s="3">
        <f t="shared" si="49"/>
        <v>832.87999999999988</v>
      </c>
      <c r="Q141" s="3">
        <f t="shared" si="49"/>
        <v>535.80999999999995</v>
      </c>
    </row>
    <row r="142" spans="1:17" s="11" customFormat="1" x14ac:dyDescent="0.2">
      <c r="A142" s="2" t="s">
        <v>113</v>
      </c>
      <c r="B142" s="56">
        <v>6948</v>
      </c>
      <c r="C142" s="5">
        <f t="shared" si="27"/>
        <v>851.47</v>
      </c>
      <c r="D142" s="4">
        <v>593.79999999999995</v>
      </c>
      <c r="E142" s="4">
        <v>257.67</v>
      </c>
      <c r="F142" s="5">
        <f t="shared" si="28"/>
        <v>6430.1900000000005</v>
      </c>
      <c r="G142" s="4">
        <v>3290.88</v>
      </c>
      <c r="H142" s="4">
        <v>3139.31</v>
      </c>
      <c r="I142" s="43">
        <f t="shared" ref="I142:I145" si="52">+J142+K142</f>
        <v>6947.41</v>
      </c>
      <c r="J142" s="48">
        <v>3529.96</v>
      </c>
      <c r="K142" s="48">
        <v>3417.45</v>
      </c>
      <c r="L142" s="3">
        <f t="shared" si="51"/>
        <v>-517.21999999999935</v>
      </c>
      <c r="M142" s="3">
        <f t="shared" si="51"/>
        <v>-239.07999999999993</v>
      </c>
      <c r="N142" s="3">
        <f t="shared" si="51"/>
        <v>-278.13999999999987</v>
      </c>
      <c r="O142" s="3">
        <f t="shared" si="49"/>
        <v>1368.6899999999994</v>
      </c>
      <c r="P142" s="3">
        <f t="shared" si="49"/>
        <v>832.87999999999988</v>
      </c>
      <c r="Q142" s="3">
        <f t="shared" si="49"/>
        <v>535.80999999999995</v>
      </c>
    </row>
    <row r="143" spans="1:17" s="11" customFormat="1" x14ac:dyDescent="0.2">
      <c r="A143" s="2" t="s">
        <v>140</v>
      </c>
      <c r="B143" s="56"/>
      <c r="C143" s="5">
        <f t="shared" si="27"/>
        <v>0</v>
      </c>
      <c r="D143" s="4"/>
      <c r="E143" s="4"/>
      <c r="F143" s="5">
        <f t="shared" si="28"/>
        <v>0</v>
      </c>
      <c r="G143" s="4"/>
      <c r="H143" s="4"/>
      <c r="I143" s="43">
        <f t="shared" si="52"/>
        <v>0</v>
      </c>
      <c r="J143" s="44"/>
      <c r="K143" s="44"/>
      <c r="L143" s="3">
        <f t="shared" si="51"/>
        <v>0</v>
      </c>
      <c r="M143" s="3">
        <f t="shared" si="51"/>
        <v>0</v>
      </c>
      <c r="N143" s="3">
        <f t="shared" si="51"/>
        <v>0</v>
      </c>
      <c r="O143" s="3">
        <f t="shared" si="49"/>
        <v>0</v>
      </c>
      <c r="P143" s="3">
        <f t="shared" si="49"/>
        <v>0</v>
      </c>
      <c r="Q143" s="3">
        <f t="shared" si="49"/>
        <v>0</v>
      </c>
    </row>
    <row r="144" spans="1:17" s="11" customFormat="1" x14ac:dyDescent="0.2">
      <c r="A144" s="2" t="s">
        <v>141</v>
      </c>
      <c r="B144" s="56"/>
      <c r="C144" s="5">
        <f t="shared" si="27"/>
        <v>0</v>
      </c>
      <c r="D144" s="4"/>
      <c r="E144" s="4"/>
      <c r="F144" s="5">
        <f t="shared" si="28"/>
        <v>0</v>
      </c>
      <c r="G144" s="4"/>
      <c r="H144" s="4"/>
      <c r="I144" s="43">
        <f t="shared" si="52"/>
        <v>0</v>
      </c>
      <c r="J144" s="44"/>
      <c r="K144" s="44"/>
      <c r="L144" s="3">
        <f t="shared" si="51"/>
        <v>0</v>
      </c>
      <c r="M144" s="3">
        <f t="shared" si="51"/>
        <v>0</v>
      </c>
      <c r="N144" s="3">
        <f t="shared" si="51"/>
        <v>0</v>
      </c>
      <c r="O144" s="3">
        <f t="shared" si="49"/>
        <v>0</v>
      </c>
      <c r="P144" s="3">
        <f t="shared" si="49"/>
        <v>0</v>
      </c>
      <c r="Q144" s="3">
        <f t="shared" si="49"/>
        <v>0</v>
      </c>
    </row>
    <row r="145" spans="1:17" s="11" customFormat="1" x14ac:dyDescent="0.2">
      <c r="A145" s="2" t="s">
        <v>136</v>
      </c>
      <c r="B145" s="56"/>
      <c r="C145" s="5">
        <f t="shared" si="27"/>
        <v>0</v>
      </c>
      <c r="D145" s="4"/>
      <c r="E145" s="4"/>
      <c r="F145" s="5">
        <f t="shared" si="28"/>
        <v>0</v>
      </c>
      <c r="G145" s="4"/>
      <c r="H145" s="4"/>
      <c r="I145" s="43">
        <f t="shared" si="52"/>
        <v>0</v>
      </c>
      <c r="J145" s="44"/>
      <c r="K145" s="44"/>
      <c r="L145" s="3">
        <f t="shared" si="51"/>
        <v>0</v>
      </c>
      <c r="M145" s="3">
        <f t="shared" si="51"/>
        <v>0</v>
      </c>
      <c r="N145" s="3">
        <f t="shared" si="51"/>
        <v>0</v>
      </c>
      <c r="O145" s="3">
        <f t="shared" si="49"/>
        <v>0</v>
      </c>
      <c r="P145" s="3">
        <f t="shared" si="49"/>
        <v>0</v>
      </c>
      <c r="Q145" s="3">
        <f t="shared" si="49"/>
        <v>0</v>
      </c>
    </row>
    <row r="146" spans="1:17" s="11" customFormat="1" x14ac:dyDescent="0.2">
      <c r="A146" s="31" t="s">
        <v>111</v>
      </c>
      <c r="B146" s="56">
        <f t="shared" ref="B146:K146" si="53">+B12+B19+B32+B35+B69+B70+B82+B87+B91+B101+B102+B117+B120+B140</f>
        <v>87525.05</v>
      </c>
      <c r="C146" s="5">
        <f t="shared" si="53"/>
        <v>6530.45</v>
      </c>
      <c r="D146" s="5">
        <f t="shared" si="53"/>
        <v>1229.1600000000001</v>
      </c>
      <c r="E146" s="5">
        <f t="shared" si="53"/>
        <v>5301.29</v>
      </c>
      <c r="F146" s="5">
        <f t="shared" si="53"/>
        <v>73912.669999999984</v>
      </c>
      <c r="G146" s="5">
        <f t="shared" si="53"/>
        <v>9322.86</v>
      </c>
      <c r="H146" s="5">
        <f t="shared" si="53"/>
        <v>64589.81</v>
      </c>
      <c r="I146" s="43">
        <f t="shared" si="53"/>
        <v>84584.63</v>
      </c>
      <c r="J146" s="43">
        <f t="shared" si="53"/>
        <v>10524.21</v>
      </c>
      <c r="K146" s="43">
        <f t="shared" si="53"/>
        <v>74060.42</v>
      </c>
      <c r="L146" s="3">
        <f t="shared" si="51"/>
        <v>-10671.960000000021</v>
      </c>
      <c r="M146" s="3">
        <f t="shared" si="51"/>
        <v>-1201.3499999999985</v>
      </c>
      <c r="N146" s="3">
        <f t="shared" si="51"/>
        <v>-9470.61</v>
      </c>
      <c r="O146" s="3">
        <f t="shared" si="49"/>
        <v>17202.410000000022</v>
      </c>
      <c r="P146" s="3">
        <f t="shared" si="49"/>
        <v>2430.5099999999984</v>
      </c>
      <c r="Q146" s="3">
        <f t="shared" si="49"/>
        <v>14771.900000000001</v>
      </c>
    </row>
    <row r="147" spans="1:17" s="11" customFormat="1" ht="12.75" customHeight="1" x14ac:dyDescent="0.2">
      <c r="A147" s="30" t="s">
        <v>114</v>
      </c>
      <c r="B147" s="56">
        <f t="shared" ref="B147:K147" si="54">B13+B20+B32+B39+B69+B70+B118+B87</f>
        <v>62743</v>
      </c>
      <c r="C147" s="5">
        <f t="shared" si="54"/>
        <v>4446.3899999999994</v>
      </c>
      <c r="D147" s="5">
        <f>D13+D20+D32+D39+D69+D70+D118+D87</f>
        <v>706.64999999999986</v>
      </c>
      <c r="E147" s="5">
        <f>E13+E20+E32+E39+E69+E70+E118+E87</f>
        <v>3739.74</v>
      </c>
      <c r="F147" s="5">
        <f t="shared" si="54"/>
        <v>54352.619999999995</v>
      </c>
      <c r="G147" s="5">
        <f t="shared" si="54"/>
        <v>4105.05</v>
      </c>
      <c r="H147" s="5">
        <f t="shared" si="54"/>
        <v>50247.57</v>
      </c>
      <c r="I147" s="43">
        <f t="shared" si="54"/>
        <v>62741.349999999991</v>
      </c>
      <c r="J147" s="43">
        <f t="shared" si="54"/>
        <v>4550.4799999999996</v>
      </c>
      <c r="K147" s="43">
        <f t="shared" si="54"/>
        <v>58190.869999999995</v>
      </c>
      <c r="L147" s="3">
        <f t="shared" si="51"/>
        <v>-8388.7299999999959</v>
      </c>
      <c r="M147" s="3">
        <f t="shared" si="51"/>
        <v>-445.42999999999938</v>
      </c>
      <c r="N147" s="3">
        <f t="shared" si="51"/>
        <v>-7943.2999999999956</v>
      </c>
      <c r="O147" s="3">
        <f t="shared" si="49"/>
        <v>12835.119999999995</v>
      </c>
      <c r="P147" s="3">
        <f t="shared" si="49"/>
        <v>1152.0799999999992</v>
      </c>
      <c r="Q147" s="3">
        <f t="shared" si="49"/>
        <v>11683.039999999995</v>
      </c>
    </row>
    <row r="148" spans="1:17" s="11" customFormat="1" x14ac:dyDescent="0.2">
      <c r="A148" s="30" t="s">
        <v>115</v>
      </c>
      <c r="B148" s="56">
        <f t="shared" ref="B148:K148" si="55">B15++B21+B25+B82+B91+B101+B102+B119+B120-B122+B36</f>
        <v>3611</v>
      </c>
      <c r="C148" s="5">
        <f t="shared" si="55"/>
        <v>288.95</v>
      </c>
      <c r="D148" s="5">
        <f t="shared" si="55"/>
        <v>77.790000000000006</v>
      </c>
      <c r="E148" s="5">
        <f t="shared" si="55"/>
        <v>211.16</v>
      </c>
      <c r="F148" s="5">
        <f t="shared" si="55"/>
        <v>3045.3900000000003</v>
      </c>
      <c r="G148" s="5">
        <f t="shared" si="55"/>
        <v>1100.07</v>
      </c>
      <c r="H148" s="5">
        <f t="shared" si="55"/>
        <v>1945.3200000000002</v>
      </c>
      <c r="I148" s="43">
        <f t="shared" si="55"/>
        <v>3609.7499999999995</v>
      </c>
      <c r="J148" s="43">
        <f t="shared" si="55"/>
        <v>1447.4299999999998</v>
      </c>
      <c r="K148" s="43">
        <f t="shared" si="55"/>
        <v>2162.3199999999997</v>
      </c>
      <c r="L148" s="3">
        <f t="shared" si="51"/>
        <v>-564.35999999999922</v>
      </c>
      <c r="M148" s="3">
        <f t="shared" si="51"/>
        <v>-347.3599999999999</v>
      </c>
      <c r="N148" s="3">
        <f t="shared" si="51"/>
        <v>-216.99999999999955</v>
      </c>
      <c r="O148" s="3">
        <f t="shared" si="49"/>
        <v>853.30999999999926</v>
      </c>
      <c r="P148" s="3">
        <f t="shared" si="49"/>
        <v>425.14999999999992</v>
      </c>
      <c r="Q148" s="3">
        <f t="shared" si="49"/>
        <v>428.15999999999951</v>
      </c>
    </row>
    <row r="149" spans="1:17" x14ac:dyDescent="0.2">
      <c r="A149" s="32"/>
      <c r="B149" s="59"/>
    </row>
    <row r="150" spans="1:17" s="12" customFormat="1" x14ac:dyDescent="0.2">
      <c r="A150" s="33" t="s">
        <v>145</v>
      </c>
      <c r="B150" s="60"/>
      <c r="I150" s="46"/>
      <c r="J150" s="46"/>
      <c r="K150" s="46"/>
    </row>
    <row r="151" spans="1:17" s="12" customFormat="1" x14ac:dyDescent="0.2">
      <c r="B151" s="60"/>
      <c r="I151" s="46"/>
      <c r="J151" s="46"/>
      <c r="K151" s="46"/>
    </row>
    <row r="152" spans="1:17" s="12" customFormat="1" x14ac:dyDescent="0.2">
      <c r="B152" s="61"/>
      <c r="I152" s="46"/>
      <c r="J152" s="46"/>
      <c r="K152" s="46"/>
    </row>
    <row r="153" spans="1:17" s="12" customFormat="1" x14ac:dyDescent="0.2">
      <c r="B153" s="61"/>
      <c r="I153" s="46"/>
      <c r="J153" s="46"/>
      <c r="K153" s="46"/>
    </row>
    <row r="154" spans="1:17" s="12" customFormat="1" x14ac:dyDescent="0.2">
      <c r="A154" s="13" t="s">
        <v>146</v>
      </c>
      <c r="B154" s="60"/>
      <c r="C154" s="13" t="s">
        <v>147</v>
      </c>
      <c r="D154" s="13"/>
      <c r="I154" s="46"/>
      <c r="J154" s="46"/>
      <c r="K154" s="46"/>
    </row>
    <row r="155" spans="1:17" s="12" customFormat="1" x14ac:dyDescent="0.2">
      <c r="A155" s="33" t="s">
        <v>148</v>
      </c>
      <c r="B155" s="60"/>
      <c r="C155" s="13" t="s">
        <v>149</v>
      </c>
      <c r="D155" s="13"/>
      <c r="I155" s="46"/>
      <c r="J155" s="46"/>
      <c r="K155" s="46"/>
    </row>
    <row r="156" spans="1:17" s="12" customFormat="1" x14ac:dyDescent="0.2">
      <c r="A156" s="13"/>
      <c r="B156" s="60"/>
      <c r="C156" s="13"/>
      <c r="D156" s="13"/>
      <c r="I156" s="46"/>
      <c r="J156" s="46"/>
      <c r="K156" s="46"/>
    </row>
    <row r="157" spans="1:17" s="12" customFormat="1" x14ac:dyDescent="0.2">
      <c r="A157" s="13"/>
      <c r="B157" s="60"/>
      <c r="C157" s="13"/>
      <c r="D157" s="13"/>
      <c r="I157" s="46"/>
      <c r="J157" s="46"/>
      <c r="K157" s="46"/>
    </row>
    <row r="158" spans="1:17" s="12" customFormat="1" x14ac:dyDescent="0.2">
      <c r="A158" s="13"/>
      <c r="B158" s="60"/>
      <c r="C158" s="13"/>
      <c r="D158" s="13"/>
      <c r="I158" s="46"/>
      <c r="J158" s="46"/>
      <c r="K158" s="46"/>
    </row>
    <row r="159" spans="1:17" s="12" customFormat="1" x14ac:dyDescent="0.2">
      <c r="A159" s="13"/>
      <c r="B159" s="60"/>
      <c r="C159" s="13"/>
      <c r="D159" s="13"/>
      <c r="I159" s="46"/>
      <c r="J159" s="46"/>
      <c r="K159" s="46"/>
    </row>
    <row r="160" spans="1:17" s="12" customFormat="1" x14ac:dyDescent="0.2">
      <c r="A160" s="13"/>
      <c r="B160" s="60"/>
      <c r="C160" s="13" t="s">
        <v>150</v>
      </c>
      <c r="D160" s="13"/>
      <c r="I160" s="46"/>
      <c r="J160" s="46"/>
      <c r="K160" s="46"/>
    </row>
    <row r="161" spans="1:11" s="12" customFormat="1" x14ac:dyDescent="0.2">
      <c r="A161" s="13"/>
      <c r="B161" s="60"/>
      <c r="C161" s="13" t="s">
        <v>151</v>
      </c>
      <c r="D161" s="13"/>
      <c r="I161" s="46"/>
      <c r="J161" s="46"/>
      <c r="K161" s="46"/>
    </row>
    <row r="162" spans="1:11" s="12" customFormat="1" x14ac:dyDescent="0.2">
      <c r="B162" s="61"/>
      <c r="I162" s="46"/>
      <c r="J162" s="46"/>
      <c r="K162" s="46"/>
    </row>
    <row r="163" spans="1:11" s="12" customFormat="1" x14ac:dyDescent="0.2">
      <c r="B163" s="61"/>
      <c r="I163" s="46"/>
      <c r="J163" s="46"/>
      <c r="K163" s="46"/>
    </row>
    <row r="164" spans="1:11" s="12" customFormat="1" x14ac:dyDescent="0.2">
      <c r="A164" s="33"/>
      <c r="B164" s="60"/>
      <c r="I164" s="46"/>
      <c r="J164" s="46"/>
      <c r="K164" s="46"/>
    </row>
    <row r="165" spans="1:11" s="12" customFormat="1" x14ac:dyDescent="0.2">
      <c r="B165" s="62"/>
      <c r="E165" s="12" t="s">
        <v>152</v>
      </c>
      <c r="I165" s="46"/>
      <c r="J165" s="46"/>
      <c r="K165" s="46"/>
    </row>
    <row r="166" spans="1:11" s="12" customFormat="1" x14ac:dyDescent="0.2">
      <c r="A166" s="34"/>
      <c r="B166" s="60"/>
      <c r="E166" s="12" t="s">
        <v>153</v>
      </c>
      <c r="I166" s="46"/>
      <c r="J166" s="46"/>
      <c r="K166" s="46"/>
    </row>
    <row r="167" spans="1:11" x14ac:dyDescent="0.2">
      <c r="A167" s="11"/>
      <c r="B167" s="63"/>
    </row>
    <row r="168" spans="1:11" x14ac:dyDescent="0.2">
      <c r="A168" s="11"/>
      <c r="B168" s="63"/>
    </row>
    <row r="169" spans="1:11" x14ac:dyDescent="0.2">
      <c r="A169" s="35"/>
      <c r="B169" s="59"/>
    </row>
    <row r="170" spans="1:11" x14ac:dyDescent="0.2">
      <c r="A170" s="11"/>
      <c r="B170" s="63"/>
    </row>
    <row r="171" spans="1:11" x14ac:dyDescent="0.2">
      <c r="A171" s="11"/>
      <c r="B171" s="63"/>
    </row>
    <row r="172" spans="1:11" x14ac:dyDescent="0.2">
      <c r="A172" s="36"/>
      <c r="B172" s="59"/>
    </row>
    <row r="173" spans="1:11" x14ac:dyDescent="0.2">
      <c r="A173" s="36"/>
      <c r="B173" s="59"/>
    </row>
    <row r="174" spans="1:11" x14ac:dyDescent="0.2">
      <c r="A174" s="37"/>
      <c r="B174" s="59"/>
    </row>
    <row r="175" spans="1:11" x14ac:dyDescent="0.2">
      <c r="A175" s="11"/>
      <c r="B175" s="64"/>
    </row>
    <row r="176" spans="1:11" ht="15.75" x14ac:dyDescent="0.25">
      <c r="A176" s="11"/>
      <c r="B176" s="65"/>
    </row>
    <row r="177" spans="1:2" x14ac:dyDescent="0.2">
      <c r="A177" s="11"/>
      <c r="B177" s="64"/>
    </row>
    <row r="178" spans="1:2" x14ac:dyDescent="0.2">
      <c r="A178" s="11"/>
      <c r="B178" s="64"/>
    </row>
    <row r="179" spans="1:2" x14ac:dyDescent="0.2">
      <c r="A179" s="11"/>
      <c r="B179" s="64"/>
    </row>
    <row r="180" spans="1:2" x14ac:dyDescent="0.2">
      <c r="A180" s="11"/>
      <c r="B180" s="64"/>
    </row>
  </sheetData>
  <mergeCells count="8">
    <mergeCell ref="I9:K9"/>
    <mergeCell ref="L9:N9"/>
    <mergeCell ref="A4:H4"/>
    <mergeCell ref="A5:H5"/>
    <mergeCell ref="A9:A10"/>
    <mergeCell ref="B9:B10"/>
    <mergeCell ref="C9:E9"/>
    <mergeCell ref="F9:H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Q180"/>
  <sheetViews>
    <sheetView showZeros="0" tabSelected="1" zoomScale="98" zoomScaleNormal="98" workbookViewId="0">
      <pane xSplit="1" ySplit="10" topLeftCell="B19" activePane="bottomRight" state="frozen"/>
      <selection activeCell="A38" sqref="A38"/>
      <selection pane="topRight" activeCell="A38" sqref="A38"/>
      <selection pane="bottomLeft" activeCell="A38" sqref="A38"/>
      <selection pane="bottomRight" activeCell="F142" activeCellId="1" sqref="F13 F142"/>
    </sheetView>
  </sheetViews>
  <sheetFormatPr defaultColWidth="31.5703125" defaultRowHeight="12.75" x14ac:dyDescent="0.2"/>
  <cols>
    <col min="1" max="1" width="89.140625" style="3" customWidth="1"/>
    <col min="2" max="2" width="14.5703125" style="54" customWidth="1"/>
    <col min="3" max="3" width="14.28515625" style="3" customWidth="1"/>
    <col min="4" max="4" width="13.140625" style="3" customWidth="1"/>
    <col min="5" max="6" width="14.28515625" style="3" customWidth="1"/>
    <col min="7" max="7" width="11.85546875" style="3" customWidth="1"/>
    <col min="8" max="8" width="13.42578125" style="3" customWidth="1"/>
    <col min="9" max="9" width="14.28515625" style="40" customWidth="1"/>
    <col min="10" max="10" width="11.85546875" style="40" customWidth="1"/>
    <col min="11" max="11" width="13.42578125" style="40" customWidth="1"/>
    <col min="12" max="12" width="15" style="3" customWidth="1"/>
    <col min="13" max="13" width="15.28515625" style="3" customWidth="1"/>
    <col min="14" max="14" width="13.42578125" style="3" customWidth="1"/>
    <col min="15" max="15" width="15.7109375" style="3" customWidth="1"/>
    <col min="16" max="16" width="19.42578125" style="3" customWidth="1"/>
    <col min="17" max="17" width="11.5703125" style="3" customWidth="1"/>
    <col min="18" max="16384" width="31.5703125" style="3"/>
  </cols>
  <sheetData>
    <row r="1" spans="1:17" ht="18" x14ac:dyDescent="0.25">
      <c r="A1" s="14" t="s">
        <v>144</v>
      </c>
      <c r="B1" s="50"/>
    </row>
    <row r="2" spans="1:17" x14ac:dyDescent="0.2">
      <c r="B2" s="51"/>
    </row>
    <row r="3" spans="1:17" ht="18" x14ac:dyDescent="0.25">
      <c r="A3" s="6"/>
      <c r="B3" s="51"/>
    </row>
    <row r="4" spans="1:17" ht="16.5" x14ac:dyDescent="0.2">
      <c r="A4" s="75" t="s">
        <v>116</v>
      </c>
      <c r="B4" s="75"/>
      <c r="C4" s="75"/>
      <c r="D4" s="75"/>
      <c r="E4" s="75"/>
      <c r="F4" s="75"/>
      <c r="G4" s="75"/>
      <c r="H4" s="75"/>
    </row>
    <row r="5" spans="1:17" ht="16.5" x14ac:dyDescent="0.25">
      <c r="A5" s="76" t="s">
        <v>160</v>
      </c>
      <c r="B5" s="76"/>
      <c r="C5" s="76"/>
      <c r="D5" s="76"/>
      <c r="E5" s="76"/>
      <c r="F5" s="76"/>
      <c r="G5" s="76"/>
      <c r="H5" s="76"/>
    </row>
    <row r="6" spans="1:17" ht="15" x14ac:dyDescent="0.25">
      <c r="A6" s="7"/>
      <c r="B6" s="52"/>
    </row>
    <row r="7" spans="1:17" x14ac:dyDescent="0.2">
      <c r="A7" s="8"/>
      <c r="B7" s="53"/>
      <c r="G7" s="66"/>
    </row>
    <row r="8" spans="1:17" x14ac:dyDescent="0.2">
      <c r="H8" s="39" t="s">
        <v>0</v>
      </c>
      <c r="K8" s="41" t="s">
        <v>0</v>
      </c>
    </row>
    <row r="9" spans="1:17" ht="39.75" customHeight="1" x14ac:dyDescent="0.2">
      <c r="A9" s="77" t="s">
        <v>117</v>
      </c>
      <c r="B9" s="78" t="s">
        <v>143</v>
      </c>
      <c r="C9" s="79" t="s">
        <v>161</v>
      </c>
      <c r="D9" s="80"/>
      <c r="E9" s="80"/>
      <c r="F9" s="79" t="s">
        <v>162</v>
      </c>
      <c r="G9" s="80"/>
      <c r="H9" s="80"/>
      <c r="I9" s="70" t="s">
        <v>156</v>
      </c>
      <c r="J9" s="71"/>
      <c r="K9" s="71"/>
      <c r="L9" s="72" t="s">
        <v>163</v>
      </c>
      <c r="M9" s="73"/>
      <c r="N9" s="74"/>
    </row>
    <row r="10" spans="1:17" s="15" customFormat="1" ht="46.5" customHeight="1" x14ac:dyDescent="0.15">
      <c r="A10" s="77"/>
      <c r="B10" s="78"/>
      <c r="C10" s="38" t="s">
        <v>118</v>
      </c>
      <c r="D10" s="38" t="s">
        <v>119</v>
      </c>
      <c r="E10" s="38" t="s">
        <v>120</v>
      </c>
      <c r="F10" s="38" t="s">
        <v>118</v>
      </c>
      <c r="G10" s="38" t="s">
        <v>119</v>
      </c>
      <c r="H10" s="38" t="s">
        <v>120</v>
      </c>
      <c r="I10" s="47" t="s">
        <v>118</v>
      </c>
      <c r="J10" s="47" t="s">
        <v>119</v>
      </c>
      <c r="K10" s="47" t="s">
        <v>120</v>
      </c>
      <c r="L10" s="38" t="s">
        <v>118</v>
      </c>
      <c r="M10" s="38" t="s">
        <v>119</v>
      </c>
      <c r="N10" s="38" t="s">
        <v>120</v>
      </c>
    </row>
    <row r="11" spans="1:17" s="17" customFormat="1" x14ac:dyDescent="0.2">
      <c r="A11" s="16">
        <v>0</v>
      </c>
      <c r="B11" s="55">
        <v>1</v>
      </c>
      <c r="C11" s="9" t="s">
        <v>121</v>
      </c>
      <c r="D11" s="9">
        <v>3</v>
      </c>
      <c r="E11" s="9">
        <v>4</v>
      </c>
      <c r="F11" s="9" t="s">
        <v>122</v>
      </c>
      <c r="G11" s="9">
        <v>6</v>
      </c>
      <c r="H11" s="9">
        <v>7</v>
      </c>
      <c r="I11" s="42" t="s">
        <v>122</v>
      </c>
      <c r="J11" s="42">
        <v>6</v>
      </c>
      <c r="K11" s="42">
        <v>7</v>
      </c>
    </row>
    <row r="12" spans="1:17" x14ac:dyDescent="0.2">
      <c r="A12" s="18" t="s">
        <v>1</v>
      </c>
      <c r="B12" s="56">
        <f>+B13+B14+B15+B16+B17+B18</f>
        <v>26277.32</v>
      </c>
      <c r="C12" s="5">
        <f>+D12+E12</f>
        <v>3573.38</v>
      </c>
      <c r="D12" s="5">
        <f t="shared" ref="D12:E12" si="0">+D13+D14+D15+D16+D17+D18</f>
        <v>1099.04</v>
      </c>
      <c r="E12" s="5">
        <f t="shared" si="0"/>
        <v>2474.34</v>
      </c>
      <c r="F12" s="5">
        <f>+G12+H12</f>
        <v>29850.199999999997</v>
      </c>
      <c r="G12" s="5">
        <f t="shared" ref="G12:H12" si="1">+G13+G14+G15+G16+G17+G18</f>
        <v>7636.49</v>
      </c>
      <c r="H12" s="5">
        <f t="shared" si="1"/>
        <v>22213.71</v>
      </c>
      <c r="I12" s="43">
        <f>+J12+K12</f>
        <v>26276.82</v>
      </c>
      <c r="J12" s="43">
        <f t="shared" ref="J12:K12" si="2">+J13+J14+J15+J16+J17+J18</f>
        <v>6537.4500000000007</v>
      </c>
      <c r="K12" s="43">
        <f t="shared" si="2"/>
        <v>19739.37</v>
      </c>
      <c r="L12" s="3">
        <f>F12-I12</f>
        <v>3573.3799999999974</v>
      </c>
      <c r="M12" s="3">
        <f t="shared" ref="M12:N12" si="3">G12-J12</f>
        <v>1099.0399999999991</v>
      </c>
      <c r="N12" s="3">
        <f t="shared" si="3"/>
        <v>2474.34</v>
      </c>
      <c r="O12" s="3">
        <f t="shared" ref="O12" si="4">C12-L12</f>
        <v>0</v>
      </c>
      <c r="P12" s="3">
        <f t="shared" ref="P12" si="5">D12-M12</f>
        <v>0</v>
      </c>
      <c r="Q12" s="3">
        <f t="shared" ref="Q12" si="6">E12-N12</f>
        <v>0</v>
      </c>
    </row>
    <row r="13" spans="1:17" x14ac:dyDescent="0.2">
      <c r="A13" s="19" t="s">
        <v>2</v>
      </c>
      <c r="B13" s="56">
        <v>23405</v>
      </c>
      <c r="C13" s="5">
        <f t="shared" ref="C13:C79" si="7">+D13+E13</f>
        <v>3288.26</v>
      </c>
      <c r="D13" s="4">
        <v>813.92</v>
      </c>
      <c r="E13" s="4">
        <v>2474.34</v>
      </c>
      <c r="F13" s="5">
        <f t="shared" ref="F13:F79" si="8">+G13+H13</f>
        <v>26692.76</v>
      </c>
      <c r="G13" s="67">
        <v>4479.05</v>
      </c>
      <c r="H13" s="67">
        <v>22213.71</v>
      </c>
      <c r="I13" s="43">
        <f t="shared" ref="I13:I79" si="9">+J13+K13</f>
        <v>23404.5</v>
      </c>
      <c r="J13" s="44">
        <v>3665.13</v>
      </c>
      <c r="K13" s="44">
        <v>19739.37</v>
      </c>
      <c r="L13" s="3">
        <f t="shared" ref="L13:L76" si="10">F13-I13</f>
        <v>3288.2599999999984</v>
      </c>
      <c r="M13" s="3">
        <f t="shared" ref="M13:M76" si="11">G13-J13</f>
        <v>813.92000000000007</v>
      </c>
      <c r="N13" s="3">
        <f t="shared" ref="N13:N76" si="12">H13-K13</f>
        <v>2474.34</v>
      </c>
      <c r="O13" s="3">
        <f t="shared" ref="O13:O76" si="13">C13-L13</f>
        <v>0</v>
      </c>
      <c r="P13" s="3">
        <f t="shared" ref="P13:P76" si="14">D13-M13</f>
        <v>0</v>
      </c>
      <c r="Q13" s="3">
        <f t="shared" ref="Q13:Q76" si="15">E13-N13</f>
        <v>0</v>
      </c>
    </row>
    <row r="14" spans="1:17" ht="25.5" x14ac:dyDescent="0.2">
      <c r="A14" s="19" t="s">
        <v>3</v>
      </c>
      <c r="B14" s="56"/>
      <c r="C14" s="5">
        <f t="shared" si="7"/>
        <v>0</v>
      </c>
      <c r="D14" s="4"/>
      <c r="E14" s="4"/>
      <c r="F14" s="5">
        <f t="shared" si="8"/>
        <v>0</v>
      </c>
      <c r="G14" s="4"/>
      <c r="H14" s="4"/>
      <c r="I14" s="43">
        <f t="shared" si="9"/>
        <v>0</v>
      </c>
      <c r="J14" s="44"/>
      <c r="K14" s="44"/>
      <c r="L14" s="3">
        <f t="shared" si="10"/>
        <v>0</v>
      </c>
      <c r="M14" s="3">
        <f t="shared" si="11"/>
        <v>0</v>
      </c>
      <c r="N14" s="3">
        <f t="shared" si="12"/>
        <v>0</v>
      </c>
      <c r="O14" s="3">
        <f t="shared" si="13"/>
        <v>0</v>
      </c>
      <c r="P14" s="3">
        <f t="shared" si="14"/>
        <v>0</v>
      </c>
      <c r="Q14" s="3">
        <f t="shared" si="15"/>
        <v>0</v>
      </c>
    </row>
    <row r="15" spans="1:17" ht="16.5" customHeight="1" x14ac:dyDescent="0.2">
      <c r="A15" s="19" t="s">
        <v>4</v>
      </c>
      <c r="B15" s="56"/>
      <c r="C15" s="5">
        <f t="shared" si="7"/>
        <v>0</v>
      </c>
      <c r="D15" s="4"/>
      <c r="E15" s="4"/>
      <c r="F15" s="5">
        <f t="shared" si="8"/>
        <v>0</v>
      </c>
      <c r="G15" s="4"/>
      <c r="H15" s="4"/>
      <c r="I15" s="43">
        <f t="shared" si="9"/>
        <v>0</v>
      </c>
      <c r="J15" s="44"/>
      <c r="K15" s="44"/>
      <c r="L15" s="3">
        <f t="shared" si="10"/>
        <v>0</v>
      </c>
      <c r="M15" s="3">
        <f t="shared" si="11"/>
        <v>0</v>
      </c>
      <c r="N15" s="3">
        <f t="shared" si="12"/>
        <v>0</v>
      </c>
      <c r="O15" s="3">
        <f t="shared" si="13"/>
        <v>0</v>
      </c>
      <c r="P15" s="3">
        <f t="shared" si="14"/>
        <v>0</v>
      </c>
      <c r="Q15" s="3">
        <f t="shared" si="15"/>
        <v>0</v>
      </c>
    </row>
    <row r="16" spans="1:17" ht="31.5" customHeight="1" x14ac:dyDescent="0.2">
      <c r="A16" s="19" t="s">
        <v>5</v>
      </c>
      <c r="B16" s="56"/>
      <c r="C16" s="5">
        <f t="shared" si="7"/>
        <v>0</v>
      </c>
      <c r="D16" s="4"/>
      <c r="E16" s="4"/>
      <c r="F16" s="5">
        <f t="shared" si="8"/>
        <v>0</v>
      </c>
      <c r="G16" s="4"/>
      <c r="H16" s="4"/>
      <c r="I16" s="43">
        <f t="shared" si="9"/>
        <v>0</v>
      </c>
      <c r="J16" s="44"/>
      <c r="K16" s="44"/>
      <c r="L16" s="3">
        <f t="shared" si="10"/>
        <v>0</v>
      </c>
      <c r="M16" s="3">
        <f t="shared" si="11"/>
        <v>0</v>
      </c>
      <c r="N16" s="3">
        <f t="shared" si="12"/>
        <v>0</v>
      </c>
      <c r="O16" s="3">
        <f t="shared" si="13"/>
        <v>0</v>
      </c>
      <c r="P16" s="3">
        <f t="shared" si="14"/>
        <v>0</v>
      </c>
      <c r="Q16" s="3">
        <f t="shared" si="15"/>
        <v>0</v>
      </c>
    </row>
    <row r="17" spans="1:17" ht="30.75" customHeight="1" x14ac:dyDescent="0.2">
      <c r="A17" s="19" t="s">
        <v>6</v>
      </c>
      <c r="B17" s="56">
        <v>2872.32</v>
      </c>
      <c r="C17" s="5">
        <f t="shared" si="7"/>
        <v>285.12</v>
      </c>
      <c r="D17" s="4">
        <v>285.12</v>
      </c>
      <c r="E17" s="4"/>
      <c r="F17" s="5">
        <f t="shared" si="8"/>
        <v>3157.44</v>
      </c>
      <c r="G17" s="67">
        <v>3157.44</v>
      </c>
      <c r="H17" s="4"/>
      <c r="I17" s="43">
        <f t="shared" si="9"/>
        <v>2872.32</v>
      </c>
      <c r="J17" s="44">
        <v>2872.32</v>
      </c>
      <c r="K17" s="44"/>
      <c r="L17" s="3">
        <f t="shared" si="10"/>
        <v>285.11999999999989</v>
      </c>
      <c r="M17" s="3">
        <f t="shared" si="11"/>
        <v>285.11999999999989</v>
      </c>
      <c r="N17" s="3">
        <f t="shared" si="12"/>
        <v>0</v>
      </c>
      <c r="O17" s="3">
        <f t="shared" si="13"/>
        <v>0</v>
      </c>
      <c r="P17" s="3">
        <f t="shared" si="14"/>
        <v>0</v>
      </c>
      <c r="Q17" s="3">
        <f t="shared" si="15"/>
        <v>0</v>
      </c>
    </row>
    <row r="18" spans="1:17" ht="24" customHeight="1" x14ac:dyDescent="0.2">
      <c r="A18" s="19" t="s">
        <v>7</v>
      </c>
      <c r="B18" s="56"/>
      <c r="C18" s="5">
        <f t="shared" si="7"/>
        <v>0</v>
      </c>
      <c r="D18" s="4"/>
      <c r="E18" s="4"/>
      <c r="F18" s="5">
        <f t="shared" si="8"/>
        <v>0</v>
      </c>
      <c r="G18" s="4"/>
      <c r="H18" s="4"/>
      <c r="I18" s="43">
        <f t="shared" si="9"/>
        <v>0</v>
      </c>
      <c r="J18" s="44"/>
      <c r="K18" s="44"/>
      <c r="L18" s="3">
        <f t="shared" si="10"/>
        <v>0</v>
      </c>
      <c r="M18" s="3">
        <f t="shared" si="11"/>
        <v>0</v>
      </c>
      <c r="N18" s="3">
        <f t="shared" si="12"/>
        <v>0</v>
      </c>
      <c r="O18" s="3">
        <f t="shared" si="13"/>
        <v>0</v>
      </c>
      <c r="P18" s="3">
        <f t="shared" si="14"/>
        <v>0</v>
      </c>
      <c r="Q18" s="3">
        <f t="shared" si="15"/>
        <v>0</v>
      </c>
    </row>
    <row r="19" spans="1:17" x14ac:dyDescent="0.2">
      <c r="A19" s="1" t="s">
        <v>8</v>
      </c>
      <c r="B19" s="56">
        <f>+B20+B21+B25+B24</f>
        <v>39776</v>
      </c>
      <c r="C19" s="5">
        <f t="shared" si="7"/>
        <v>4153.6400000000003</v>
      </c>
      <c r="D19" s="5">
        <f>+D20+D21+D25+D24</f>
        <v>161.94999999999999</v>
      </c>
      <c r="E19" s="5">
        <f>+E20+E21+E25+E24</f>
        <v>3991.69</v>
      </c>
      <c r="F19" s="5">
        <f t="shared" si="8"/>
        <v>43928.5</v>
      </c>
      <c r="G19" s="5">
        <f t="shared" ref="G19:H19" si="16">+G20+G21+G25+G24</f>
        <v>832.32</v>
      </c>
      <c r="H19" s="5">
        <f t="shared" si="16"/>
        <v>43096.18</v>
      </c>
      <c r="I19" s="43">
        <f t="shared" si="9"/>
        <v>39774.86</v>
      </c>
      <c r="J19" s="43">
        <f t="shared" ref="J19:K19" si="17">+J20+J21+J25+J24</f>
        <v>670.37</v>
      </c>
      <c r="K19" s="43">
        <f t="shared" si="17"/>
        <v>39104.49</v>
      </c>
      <c r="L19" s="3">
        <f t="shared" si="10"/>
        <v>4153.6399999999994</v>
      </c>
      <c r="M19" s="3">
        <f t="shared" si="11"/>
        <v>161.95000000000005</v>
      </c>
      <c r="N19" s="3">
        <f t="shared" si="12"/>
        <v>3991.6900000000023</v>
      </c>
      <c r="O19" s="3">
        <f t="shared" si="13"/>
        <v>0</v>
      </c>
      <c r="P19" s="3">
        <f t="shared" si="14"/>
        <v>0</v>
      </c>
      <c r="Q19" s="3">
        <f t="shared" si="15"/>
        <v>0</v>
      </c>
    </row>
    <row r="20" spans="1:17" x14ac:dyDescent="0.2">
      <c r="A20" s="20" t="s">
        <v>9</v>
      </c>
      <c r="B20" s="57">
        <v>36953</v>
      </c>
      <c r="C20" s="5">
        <f>+D20+E20</f>
        <v>3791.5499999999997</v>
      </c>
      <c r="D20" s="4">
        <v>6.89</v>
      </c>
      <c r="E20" s="4">
        <v>3784.66</v>
      </c>
      <c r="F20" s="5">
        <f t="shared" si="8"/>
        <v>40744.47</v>
      </c>
      <c r="G20" s="67">
        <v>17.64</v>
      </c>
      <c r="H20" s="67">
        <v>40726.83</v>
      </c>
      <c r="I20" s="43">
        <f t="shared" si="9"/>
        <v>36952.92</v>
      </c>
      <c r="J20" s="44">
        <v>10.75</v>
      </c>
      <c r="K20" s="44">
        <v>36942.17</v>
      </c>
      <c r="L20" s="3">
        <f t="shared" si="10"/>
        <v>3791.5500000000029</v>
      </c>
      <c r="M20" s="3">
        <f t="shared" si="11"/>
        <v>6.8900000000000006</v>
      </c>
      <c r="N20" s="3">
        <f t="shared" si="12"/>
        <v>3784.6600000000035</v>
      </c>
      <c r="O20" s="3">
        <f t="shared" si="13"/>
        <v>0</v>
      </c>
      <c r="P20" s="3">
        <f t="shared" si="14"/>
        <v>0</v>
      </c>
      <c r="Q20" s="3">
        <f t="shared" si="15"/>
        <v>-3.637978807091713E-12</v>
      </c>
    </row>
    <row r="21" spans="1:17" x14ac:dyDescent="0.2">
      <c r="A21" s="21" t="s">
        <v>10</v>
      </c>
      <c r="B21" s="57">
        <v>2163</v>
      </c>
      <c r="C21" s="5">
        <f t="shared" si="7"/>
        <v>207.03</v>
      </c>
      <c r="D21" s="4">
        <f>+D22+D23</f>
        <v>0</v>
      </c>
      <c r="E21" s="4">
        <f>+E22+E23</f>
        <v>207.03</v>
      </c>
      <c r="F21" s="5">
        <f t="shared" si="8"/>
        <v>2369.35</v>
      </c>
      <c r="G21" s="4">
        <f t="shared" ref="G21:H21" si="18">+G22+G23</f>
        <v>0</v>
      </c>
      <c r="H21" s="4">
        <f t="shared" si="18"/>
        <v>2369.35</v>
      </c>
      <c r="I21" s="43">
        <f t="shared" si="9"/>
        <v>2162.3199999999997</v>
      </c>
      <c r="J21" s="44">
        <f t="shared" ref="J21:K21" si="19">+J22+J23</f>
        <v>0</v>
      </c>
      <c r="K21" s="44">
        <f t="shared" si="19"/>
        <v>2162.3199999999997</v>
      </c>
      <c r="L21" s="3">
        <f t="shared" si="10"/>
        <v>207.0300000000002</v>
      </c>
      <c r="M21" s="3">
        <f t="shared" si="11"/>
        <v>0</v>
      </c>
      <c r="N21" s="3">
        <f t="shared" si="12"/>
        <v>207.0300000000002</v>
      </c>
      <c r="O21" s="3">
        <f t="shared" si="13"/>
        <v>0</v>
      </c>
      <c r="P21" s="3">
        <f t="shared" si="14"/>
        <v>0</v>
      </c>
      <c r="Q21" s="3">
        <f t="shared" si="15"/>
        <v>0</v>
      </c>
    </row>
    <row r="22" spans="1:17" x14ac:dyDescent="0.2">
      <c r="A22" s="22" t="s">
        <v>129</v>
      </c>
      <c r="B22" s="58" t="s">
        <v>124</v>
      </c>
      <c r="C22" s="5">
        <f t="shared" si="7"/>
        <v>9.84</v>
      </c>
      <c r="D22" s="4"/>
      <c r="E22" s="4">
        <v>9.84</v>
      </c>
      <c r="F22" s="5">
        <f t="shared" si="8"/>
        <v>123.73</v>
      </c>
      <c r="G22" s="4"/>
      <c r="H22" s="67">
        <v>123.73</v>
      </c>
      <c r="I22" s="43">
        <f t="shared" si="9"/>
        <v>113.89</v>
      </c>
      <c r="J22" s="44"/>
      <c r="K22" s="44">
        <v>113.89</v>
      </c>
      <c r="L22" s="3">
        <f t="shared" si="10"/>
        <v>9.8400000000000034</v>
      </c>
      <c r="M22" s="3">
        <f t="shared" si="11"/>
        <v>0</v>
      </c>
      <c r="N22" s="3">
        <f t="shared" si="12"/>
        <v>9.8400000000000034</v>
      </c>
      <c r="O22" s="3">
        <f t="shared" si="13"/>
        <v>0</v>
      </c>
      <c r="P22" s="3">
        <f t="shared" si="14"/>
        <v>0</v>
      </c>
      <c r="Q22" s="3">
        <f t="shared" si="15"/>
        <v>0</v>
      </c>
    </row>
    <row r="23" spans="1:17" x14ac:dyDescent="0.2">
      <c r="A23" s="22" t="s">
        <v>130</v>
      </c>
      <c r="B23" s="58" t="s">
        <v>124</v>
      </c>
      <c r="C23" s="5">
        <f t="shared" si="7"/>
        <v>197.19</v>
      </c>
      <c r="D23" s="4"/>
      <c r="E23" s="4">
        <v>197.19</v>
      </c>
      <c r="F23" s="5">
        <f t="shared" si="8"/>
        <v>2245.62</v>
      </c>
      <c r="G23" s="4"/>
      <c r="H23" s="67">
        <v>2245.62</v>
      </c>
      <c r="I23" s="43">
        <f t="shared" si="9"/>
        <v>2048.4299999999998</v>
      </c>
      <c r="J23" s="44"/>
      <c r="K23" s="44">
        <v>2048.4299999999998</v>
      </c>
      <c r="L23" s="3">
        <f t="shared" si="10"/>
        <v>197.19000000000005</v>
      </c>
      <c r="M23" s="3">
        <f t="shared" si="11"/>
        <v>0</v>
      </c>
      <c r="N23" s="3">
        <f t="shared" si="12"/>
        <v>197.19000000000005</v>
      </c>
      <c r="O23" s="3">
        <f t="shared" si="13"/>
        <v>0</v>
      </c>
      <c r="P23" s="3">
        <f t="shared" si="14"/>
        <v>0</v>
      </c>
      <c r="Q23" s="3">
        <f t="shared" si="15"/>
        <v>0</v>
      </c>
    </row>
    <row r="24" spans="1:17" ht="25.5" x14ac:dyDescent="0.2">
      <c r="A24" s="23" t="s">
        <v>11</v>
      </c>
      <c r="B24" s="57"/>
      <c r="C24" s="5">
        <f t="shared" si="7"/>
        <v>0</v>
      </c>
      <c r="D24" s="4"/>
      <c r="E24" s="4"/>
      <c r="F24" s="5">
        <f t="shared" si="8"/>
        <v>0</v>
      </c>
      <c r="G24" s="4"/>
      <c r="H24" s="4"/>
      <c r="I24" s="43">
        <f t="shared" si="9"/>
        <v>0</v>
      </c>
      <c r="J24" s="44"/>
      <c r="K24" s="44"/>
      <c r="L24" s="3">
        <f t="shared" si="10"/>
        <v>0</v>
      </c>
      <c r="M24" s="3">
        <f t="shared" si="11"/>
        <v>0</v>
      </c>
      <c r="N24" s="3">
        <f t="shared" si="12"/>
        <v>0</v>
      </c>
      <c r="O24" s="3">
        <f t="shared" si="13"/>
        <v>0</v>
      </c>
      <c r="P24" s="3">
        <f t="shared" si="14"/>
        <v>0</v>
      </c>
      <c r="Q24" s="3">
        <f t="shared" si="15"/>
        <v>0</v>
      </c>
    </row>
    <row r="25" spans="1:17" ht="25.5" x14ac:dyDescent="0.2">
      <c r="A25" s="23" t="s">
        <v>123</v>
      </c>
      <c r="B25" s="57">
        <v>660</v>
      </c>
      <c r="C25" s="10">
        <f t="shared" si="7"/>
        <v>155.06</v>
      </c>
      <c r="D25" s="69">
        <f>+D26+D27+D28+D29+D30+D31</f>
        <v>155.06</v>
      </c>
      <c r="E25" s="69">
        <f>+E26+E27+E28+E29+E30+E31</f>
        <v>0</v>
      </c>
      <c r="F25" s="5">
        <f t="shared" si="8"/>
        <v>814.68000000000006</v>
      </c>
      <c r="G25" s="10">
        <f>+G26+G27+G28+G29+G30+G31</f>
        <v>814.68000000000006</v>
      </c>
      <c r="H25" s="10">
        <f>+H26+H27+H28+H29+H30+H31</f>
        <v>0</v>
      </c>
      <c r="I25" s="43">
        <f t="shared" si="9"/>
        <v>659.62</v>
      </c>
      <c r="J25" s="45">
        <f>+J26+J27+J28+J29+J30+J31</f>
        <v>659.62</v>
      </c>
      <c r="K25" s="45">
        <f>+K26+K27+K28+K29+K30+K31</f>
        <v>0</v>
      </c>
      <c r="L25" s="3">
        <f t="shared" si="10"/>
        <v>155.06000000000006</v>
      </c>
      <c r="M25" s="3">
        <f t="shared" si="11"/>
        <v>155.06000000000006</v>
      </c>
      <c r="N25" s="3">
        <f t="shared" si="12"/>
        <v>0</v>
      </c>
      <c r="O25" s="3">
        <f t="shared" si="13"/>
        <v>0</v>
      </c>
      <c r="P25" s="3">
        <f t="shared" si="14"/>
        <v>0</v>
      </c>
      <c r="Q25" s="3">
        <f t="shared" si="15"/>
        <v>0</v>
      </c>
    </row>
    <row r="26" spans="1:17" x14ac:dyDescent="0.2">
      <c r="A26" s="23" t="s">
        <v>12</v>
      </c>
      <c r="B26" s="58" t="s">
        <v>124</v>
      </c>
      <c r="C26" s="5">
        <f t="shared" si="7"/>
        <v>0</v>
      </c>
      <c r="D26" s="4"/>
      <c r="E26" s="4"/>
      <c r="F26" s="5">
        <f t="shared" si="8"/>
        <v>0</v>
      </c>
      <c r="G26" s="4"/>
      <c r="H26" s="4"/>
      <c r="I26" s="43">
        <f t="shared" si="9"/>
        <v>0</v>
      </c>
      <c r="J26" s="44"/>
      <c r="K26" s="44"/>
      <c r="L26" s="3">
        <f t="shared" si="10"/>
        <v>0</v>
      </c>
      <c r="M26" s="3">
        <f t="shared" si="11"/>
        <v>0</v>
      </c>
      <c r="N26" s="3">
        <f t="shared" si="12"/>
        <v>0</v>
      </c>
      <c r="O26" s="3">
        <f t="shared" si="13"/>
        <v>0</v>
      </c>
      <c r="P26" s="3">
        <f t="shared" si="14"/>
        <v>0</v>
      </c>
      <c r="Q26" s="3">
        <f t="shared" si="15"/>
        <v>0</v>
      </c>
    </row>
    <row r="27" spans="1:17" x14ac:dyDescent="0.2">
      <c r="A27" s="23" t="s">
        <v>13</v>
      </c>
      <c r="B27" s="58" t="s">
        <v>124</v>
      </c>
      <c r="C27" s="5">
        <f t="shared" si="7"/>
        <v>31.82</v>
      </c>
      <c r="D27" s="4">
        <v>31.82</v>
      </c>
      <c r="E27" s="4"/>
      <c r="F27" s="5">
        <f t="shared" si="8"/>
        <v>155.9</v>
      </c>
      <c r="G27" s="67">
        <v>155.9</v>
      </c>
      <c r="H27" s="4"/>
      <c r="I27" s="43">
        <f t="shared" si="9"/>
        <v>124.08</v>
      </c>
      <c r="J27" s="44">
        <v>124.08</v>
      </c>
      <c r="K27" s="44"/>
      <c r="L27" s="3">
        <f t="shared" si="10"/>
        <v>31.820000000000007</v>
      </c>
      <c r="M27" s="3">
        <f t="shared" si="11"/>
        <v>31.820000000000007</v>
      </c>
      <c r="N27" s="3">
        <f t="shared" si="12"/>
        <v>0</v>
      </c>
      <c r="O27" s="3">
        <f t="shared" si="13"/>
        <v>0</v>
      </c>
      <c r="P27" s="3">
        <f t="shared" si="14"/>
        <v>0</v>
      </c>
      <c r="Q27" s="3">
        <f t="shared" si="15"/>
        <v>0</v>
      </c>
    </row>
    <row r="28" spans="1:17" x14ac:dyDescent="0.2">
      <c r="A28" s="23" t="s">
        <v>14</v>
      </c>
      <c r="B28" s="58" t="s">
        <v>124</v>
      </c>
      <c r="C28" s="5">
        <f t="shared" si="7"/>
        <v>123.24</v>
      </c>
      <c r="D28" s="4">
        <v>123.24</v>
      </c>
      <c r="E28" s="4"/>
      <c r="F28" s="5">
        <f t="shared" si="8"/>
        <v>411.7</v>
      </c>
      <c r="G28" s="67">
        <v>411.7</v>
      </c>
      <c r="H28" s="4"/>
      <c r="I28" s="43">
        <f t="shared" si="9"/>
        <v>288.45999999999998</v>
      </c>
      <c r="J28" s="44">
        <v>288.45999999999998</v>
      </c>
      <c r="K28" s="44"/>
      <c r="L28" s="3">
        <f t="shared" si="10"/>
        <v>123.24000000000001</v>
      </c>
      <c r="M28" s="3">
        <f t="shared" si="11"/>
        <v>123.24000000000001</v>
      </c>
      <c r="N28" s="3">
        <f t="shared" si="12"/>
        <v>0</v>
      </c>
      <c r="O28" s="3">
        <f t="shared" si="13"/>
        <v>0</v>
      </c>
      <c r="P28" s="3">
        <f t="shared" si="14"/>
        <v>0</v>
      </c>
      <c r="Q28" s="3">
        <f t="shared" si="15"/>
        <v>0</v>
      </c>
    </row>
    <row r="29" spans="1:17" x14ac:dyDescent="0.2">
      <c r="A29" s="23" t="s">
        <v>15</v>
      </c>
      <c r="B29" s="58" t="s">
        <v>124</v>
      </c>
      <c r="C29" s="5">
        <f t="shared" si="7"/>
        <v>0</v>
      </c>
      <c r="D29" s="4"/>
      <c r="E29" s="4"/>
      <c r="F29" s="5">
        <f t="shared" si="8"/>
        <v>0</v>
      </c>
      <c r="G29" s="67"/>
      <c r="H29" s="4"/>
      <c r="I29" s="43">
        <f t="shared" si="9"/>
        <v>0</v>
      </c>
      <c r="J29" s="44"/>
      <c r="K29" s="44"/>
      <c r="L29" s="3">
        <f t="shared" si="10"/>
        <v>0</v>
      </c>
      <c r="M29" s="3">
        <f t="shared" si="11"/>
        <v>0</v>
      </c>
      <c r="N29" s="3">
        <f t="shared" si="12"/>
        <v>0</v>
      </c>
      <c r="O29" s="3">
        <f t="shared" si="13"/>
        <v>0</v>
      </c>
      <c r="P29" s="3">
        <f t="shared" si="14"/>
        <v>0</v>
      </c>
      <c r="Q29" s="3">
        <f t="shared" si="15"/>
        <v>0</v>
      </c>
    </row>
    <row r="30" spans="1:17" x14ac:dyDescent="0.2">
      <c r="A30" s="23" t="s">
        <v>16</v>
      </c>
      <c r="B30" s="58" t="s">
        <v>124</v>
      </c>
      <c r="C30" s="5">
        <f t="shared" si="7"/>
        <v>0</v>
      </c>
      <c r="D30" s="4"/>
      <c r="E30" s="4"/>
      <c r="F30" s="5">
        <f t="shared" si="8"/>
        <v>0</v>
      </c>
      <c r="G30" s="67"/>
      <c r="H30" s="4"/>
      <c r="I30" s="43">
        <f t="shared" si="9"/>
        <v>0</v>
      </c>
      <c r="J30" s="44"/>
      <c r="K30" s="44"/>
      <c r="L30" s="3">
        <f t="shared" si="10"/>
        <v>0</v>
      </c>
      <c r="M30" s="3">
        <f t="shared" si="11"/>
        <v>0</v>
      </c>
      <c r="N30" s="3">
        <f t="shared" si="12"/>
        <v>0</v>
      </c>
      <c r="O30" s="3">
        <f t="shared" si="13"/>
        <v>0</v>
      </c>
      <c r="P30" s="3">
        <f t="shared" si="14"/>
        <v>0</v>
      </c>
      <c r="Q30" s="3">
        <f t="shared" si="15"/>
        <v>0</v>
      </c>
    </row>
    <row r="31" spans="1:17" x14ac:dyDescent="0.2">
      <c r="A31" s="23" t="s">
        <v>17</v>
      </c>
      <c r="B31" s="58" t="s">
        <v>124</v>
      </c>
      <c r="C31" s="5">
        <f t="shared" si="7"/>
        <v>0</v>
      </c>
      <c r="D31" s="4">
        <v>0</v>
      </c>
      <c r="E31" s="4"/>
      <c r="F31" s="5">
        <f t="shared" si="8"/>
        <v>247.08</v>
      </c>
      <c r="G31" s="67">
        <v>247.08</v>
      </c>
      <c r="H31" s="4"/>
      <c r="I31" s="43">
        <f t="shared" si="9"/>
        <v>247.08</v>
      </c>
      <c r="J31" s="44">
        <v>247.08</v>
      </c>
      <c r="K31" s="44"/>
      <c r="L31" s="3">
        <f t="shared" si="10"/>
        <v>0</v>
      </c>
      <c r="M31" s="3">
        <f t="shared" si="11"/>
        <v>0</v>
      </c>
      <c r="N31" s="3">
        <f t="shared" si="12"/>
        <v>0</v>
      </c>
      <c r="O31" s="3">
        <f t="shared" si="13"/>
        <v>0</v>
      </c>
      <c r="P31" s="3">
        <f t="shared" si="14"/>
        <v>0</v>
      </c>
      <c r="Q31" s="3">
        <f t="shared" si="15"/>
        <v>0</v>
      </c>
    </row>
    <row r="32" spans="1:17" x14ac:dyDescent="0.2">
      <c r="A32" s="1" t="s">
        <v>18</v>
      </c>
      <c r="B32" s="56">
        <f>+B33+B34</f>
        <v>716</v>
      </c>
      <c r="C32" s="5">
        <f t="shared" si="7"/>
        <v>76.260000000000005</v>
      </c>
      <c r="D32" s="5">
        <f t="shared" ref="D32:E32" si="20">+D33+D34</f>
        <v>0</v>
      </c>
      <c r="E32" s="5">
        <f t="shared" si="20"/>
        <v>76.260000000000005</v>
      </c>
      <c r="F32" s="5">
        <f t="shared" si="8"/>
        <v>792.04</v>
      </c>
      <c r="G32" s="5">
        <f t="shared" ref="G32:H32" si="21">+G33+G34</f>
        <v>0</v>
      </c>
      <c r="H32" s="5">
        <f t="shared" si="21"/>
        <v>792.04</v>
      </c>
      <c r="I32" s="43">
        <f t="shared" si="9"/>
        <v>715.78</v>
      </c>
      <c r="J32" s="43">
        <f t="shared" ref="J32:K32" si="22">+J33+J34</f>
        <v>0</v>
      </c>
      <c r="K32" s="43">
        <f t="shared" si="22"/>
        <v>715.78</v>
      </c>
      <c r="L32" s="3">
        <f t="shared" si="10"/>
        <v>76.259999999999991</v>
      </c>
      <c r="M32" s="3">
        <f t="shared" si="11"/>
        <v>0</v>
      </c>
      <c r="N32" s="3">
        <f t="shared" si="12"/>
        <v>76.259999999999991</v>
      </c>
      <c r="O32" s="3">
        <f t="shared" si="13"/>
        <v>0</v>
      </c>
      <c r="P32" s="3">
        <f t="shared" si="14"/>
        <v>0</v>
      </c>
      <c r="Q32" s="3">
        <f t="shared" si="15"/>
        <v>0</v>
      </c>
    </row>
    <row r="33" spans="1:17" x14ac:dyDescent="0.2">
      <c r="A33" s="22" t="s">
        <v>19</v>
      </c>
      <c r="B33" s="57">
        <v>716</v>
      </c>
      <c r="C33" s="5">
        <f t="shared" si="7"/>
        <v>76.260000000000005</v>
      </c>
      <c r="D33" s="4"/>
      <c r="E33" s="4">
        <v>76.260000000000005</v>
      </c>
      <c r="F33" s="5">
        <f t="shared" si="8"/>
        <v>792.04</v>
      </c>
      <c r="G33" s="4"/>
      <c r="H33" s="67">
        <v>792.04</v>
      </c>
      <c r="I33" s="43">
        <f t="shared" si="9"/>
        <v>715.78</v>
      </c>
      <c r="J33" s="44"/>
      <c r="K33" s="44">
        <v>715.78</v>
      </c>
      <c r="L33" s="3">
        <f t="shared" si="10"/>
        <v>76.259999999999991</v>
      </c>
      <c r="M33" s="3">
        <f t="shared" si="11"/>
        <v>0</v>
      </c>
      <c r="N33" s="3">
        <f t="shared" si="12"/>
        <v>76.259999999999991</v>
      </c>
      <c r="O33" s="3">
        <f t="shared" si="13"/>
        <v>0</v>
      </c>
      <c r="P33" s="3">
        <f t="shared" si="14"/>
        <v>0</v>
      </c>
      <c r="Q33" s="3">
        <f t="shared" si="15"/>
        <v>0</v>
      </c>
    </row>
    <row r="34" spans="1:17" x14ac:dyDescent="0.2">
      <c r="A34" s="22" t="s">
        <v>20</v>
      </c>
      <c r="B34" s="57"/>
      <c r="C34" s="5">
        <f t="shared" si="7"/>
        <v>0</v>
      </c>
      <c r="D34" s="4"/>
      <c r="E34" s="4"/>
      <c r="F34" s="5">
        <f t="shared" si="8"/>
        <v>0</v>
      </c>
      <c r="G34" s="4"/>
      <c r="H34" s="4"/>
      <c r="I34" s="43">
        <f t="shared" si="9"/>
        <v>0</v>
      </c>
      <c r="J34" s="44"/>
      <c r="K34" s="44"/>
      <c r="L34" s="3">
        <f t="shared" si="10"/>
        <v>0</v>
      </c>
      <c r="M34" s="3">
        <f t="shared" si="11"/>
        <v>0</v>
      </c>
      <c r="N34" s="3">
        <f t="shared" si="12"/>
        <v>0</v>
      </c>
      <c r="O34" s="3">
        <f t="shared" si="13"/>
        <v>0</v>
      </c>
      <c r="P34" s="3">
        <f t="shared" si="14"/>
        <v>0</v>
      </c>
      <c r="Q34" s="3">
        <f t="shared" si="15"/>
        <v>0</v>
      </c>
    </row>
    <row r="35" spans="1:17" x14ac:dyDescent="0.2">
      <c r="A35" s="1" t="s">
        <v>21</v>
      </c>
      <c r="B35" s="56">
        <f t="shared" ref="B35:E35" si="23">+B39+B36</f>
        <v>1551</v>
      </c>
      <c r="C35" s="5">
        <f t="shared" si="7"/>
        <v>109.08</v>
      </c>
      <c r="D35" s="5">
        <f t="shared" si="23"/>
        <v>0</v>
      </c>
      <c r="E35" s="5">
        <f t="shared" si="23"/>
        <v>109.08</v>
      </c>
      <c r="F35" s="5">
        <f t="shared" si="8"/>
        <v>1659.65</v>
      </c>
      <c r="G35" s="5">
        <f t="shared" ref="G35:H35" si="24">+G39+G36</f>
        <v>757.02</v>
      </c>
      <c r="H35" s="5">
        <f t="shared" si="24"/>
        <v>902.63</v>
      </c>
      <c r="I35" s="43">
        <f t="shared" si="9"/>
        <v>1550.57</v>
      </c>
      <c r="J35" s="43">
        <f t="shared" ref="J35:K35" si="25">+J39+J36</f>
        <v>757.02</v>
      </c>
      <c r="K35" s="43">
        <f t="shared" si="25"/>
        <v>793.55</v>
      </c>
      <c r="L35" s="3">
        <f t="shared" si="10"/>
        <v>109.08000000000015</v>
      </c>
      <c r="M35" s="3">
        <f t="shared" si="11"/>
        <v>0</v>
      </c>
      <c r="N35" s="3">
        <f t="shared" si="12"/>
        <v>109.08000000000004</v>
      </c>
      <c r="O35" s="3">
        <f t="shared" si="13"/>
        <v>-1.5631940186722204E-13</v>
      </c>
      <c r="P35" s="3">
        <f t="shared" si="14"/>
        <v>0</v>
      </c>
      <c r="Q35" s="3">
        <f t="shared" si="15"/>
        <v>0</v>
      </c>
    </row>
    <row r="36" spans="1:17" x14ac:dyDescent="0.2">
      <c r="A36" s="24" t="s">
        <v>131</v>
      </c>
      <c r="B36" s="57"/>
      <c r="C36" s="5">
        <f t="shared" si="7"/>
        <v>0</v>
      </c>
      <c r="D36" s="10">
        <f t="shared" ref="D36:E36" si="26">+D37+D38</f>
        <v>0</v>
      </c>
      <c r="E36" s="10">
        <f t="shared" si="26"/>
        <v>0</v>
      </c>
      <c r="F36" s="5">
        <f t="shared" si="8"/>
        <v>0</v>
      </c>
      <c r="G36" s="10">
        <f t="shared" ref="G36:H36" si="27">+G37+G38</f>
        <v>0</v>
      </c>
      <c r="H36" s="10">
        <f t="shared" si="27"/>
        <v>0</v>
      </c>
      <c r="I36" s="43">
        <f t="shared" si="9"/>
        <v>0</v>
      </c>
      <c r="J36" s="45">
        <f t="shared" ref="J36:K36" si="28">+J37+J38</f>
        <v>0</v>
      </c>
      <c r="K36" s="45">
        <f t="shared" si="28"/>
        <v>0</v>
      </c>
      <c r="L36" s="3">
        <f t="shared" si="10"/>
        <v>0</v>
      </c>
      <c r="M36" s="3">
        <f t="shared" si="11"/>
        <v>0</v>
      </c>
      <c r="N36" s="3">
        <f t="shared" si="12"/>
        <v>0</v>
      </c>
      <c r="O36" s="3">
        <f t="shared" si="13"/>
        <v>0</v>
      </c>
      <c r="P36" s="3">
        <f t="shared" si="14"/>
        <v>0</v>
      </c>
      <c r="Q36" s="3">
        <f t="shared" si="15"/>
        <v>0</v>
      </c>
    </row>
    <row r="37" spans="1:17" x14ac:dyDescent="0.2">
      <c r="A37" s="22" t="s">
        <v>135</v>
      </c>
      <c r="B37" s="58" t="s">
        <v>124</v>
      </c>
      <c r="C37" s="5">
        <f t="shared" si="7"/>
        <v>0</v>
      </c>
      <c r="D37" s="4"/>
      <c r="E37" s="4"/>
      <c r="F37" s="5">
        <f t="shared" si="8"/>
        <v>0</v>
      </c>
      <c r="G37" s="4"/>
      <c r="H37" s="4"/>
      <c r="I37" s="43">
        <f t="shared" si="9"/>
        <v>0</v>
      </c>
      <c r="J37" s="44"/>
      <c r="K37" s="44"/>
      <c r="L37" s="3">
        <f t="shared" si="10"/>
        <v>0</v>
      </c>
      <c r="M37" s="3">
        <f t="shared" si="11"/>
        <v>0</v>
      </c>
      <c r="N37" s="3">
        <f t="shared" si="12"/>
        <v>0</v>
      </c>
      <c r="O37" s="3">
        <f t="shared" si="13"/>
        <v>0</v>
      </c>
      <c r="P37" s="3">
        <f t="shared" si="14"/>
        <v>0</v>
      </c>
      <c r="Q37" s="3">
        <f t="shared" si="15"/>
        <v>0</v>
      </c>
    </row>
    <row r="38" spans="1:17" x14ac:dyDescent="0.2">
      <c r="A38" s="25" t="s">
        <v>134</v>
      </c>
      <c r="B38" s="58" t="s">
        <v>124</v>
      </c>
      <c r="C38" s="5">
        <f t="shared" si="7"/>
        <v>0</v>
      </c>
      <c r="D38" s="4"/>
      <c r="E38" s="4"/>
      <c r="F38" s="5">
        <f t="shared" si="8"/>
        <v>0</v>
      </c>
      <c r="G38" s="4"/>
      <c r="H38" s="4"/>
      <c r="I38" s="43">
        <f t="shared" si="9"/>
        <v>0</v>
      </c>
      <c r="J38" s="44"/>
      <c r="K38" s="44"/>
      <c r="L38" s="3">
        <f t="shared" si="10"/>
        <v>0</v>
      </c>
      <c r="M38" s="3">
        <f t="shared" si="11"/>
        <v>0</v>
      </c>
      <c r="N38" s="3">
        <f t="shared" si="12"/>
        <v>0</v>
      </c>
      <c r="O38" s="3">
        <f t="shared" si="13"/>
        <v>0</v>
      </c>
      <c r="P38" s="3">
        <f t="shared" si="14"/>
        <v>0</v>
      </c>
      <c r="Q38" s="3">
        <f t="shared" si="15"/>
        <v>0</v>
      </c>
    </row>
    <row r="39" spans="1:17" x14ac:dyDescent="0.2">
      <c r="A39" s="24" t="s">
        <v>132</v>
      </c>
      <c r="B39" s="57">
        <v>1551</v>
      </c>
      <c r="C39" s="5">
        <f t="shared" si="7"/>
        <v>109.08</v>
      </c>
      <c r="D39" s="69">
        <f>+D40+D41+D42+D43+D44+D45+D46+D47+D48+D49+D50+D51+D52+D53+D54+D55+D56+D57+D58+D59+D60+D61+D62+D63+D64+D65+D66+D67+D68</f>
        <v>0</v>
      </c>
      <c r="E39" s="69">
        <f>+E40+E41+E42+E43+E44+E45+E46+E47+E48+E49+E50+E51+E52+E53+E54+E55+E56+E57+E58+E59+E60+E61+E62+E63+E64+E65+E66+E67+E68</f>
        <v>109.08</v>
      </c>
      <c r="F39" s="5">
        <f t="shared" si="8"/>
        <v>1659.65</v>
      </c>
      <c r="G39" s="10">
        <f>+G40+G41+G42+G43+G44+G45+G46+G47+G48+G49+G50+G51+G52+G53+G54+G55+G56+G57+G58+G59+G60+G61+G62+G63+G64+G65+G66+G67+G68</f>
        <v>757.02</v>
      </c>
      <c r="H39" s="10">
        <f>+H40+H41+H42+H43+H44+H45+H46+H47+H48+H49+H50+H51+H52+H53+H54+H55+H56+H57+H58+H59+H60+H61+H62+H63+H64+H65+H66+H67+H68</f>
        <v>902.63</v>
      </c>
      <c r="I39" s="43">
        <f t="shared" si="9"/>
        <v>1550.57</v>
      </c>
      <c r="J39" s="45">
        <f>+J40+J41+J42+J43+J44+J45+J46+J47+J48+J49+J50+J51+J52+J53+J54+J55+J56+J57+J58+J59+J60+J61+J62+J63+J64+J65+J66+J67+J68</f>
        <v>757.02</v>
      </c>
      <c r="K39" s="45">
        <f>+K40+K41+K42+K43+K44+K45+K46+K47+K48+K49+K50+K51+K52+K53+K54+K55+K56+K57+K58+K59+K60+K61+K62+K63+K64+K65+K66+K67+K68</f>
        <v>793.55</v>
      </c>
      <c r="L39" s="3">
        <f t="shared" si="10"/>
        <v>109.08000000000015</v>
      </c>
      <c r="M39" s="3">
        <f t="shared" si="11"/>
        <v>0</v>
      </c>
      <c r="N39" s="3">
        <f t="shared" si="12"/>
        <v>109.08000000000004</v>
      </c>
      <c r="O39" s="3">
        <f t="shared" si="13"/>
        <v>-1.5631940186722204E-13</v>
      </c>
      <c r="P39" s="3">
        <f t="shared" si="14"/>
        <v>0</v>
      </c>
      <c r="Q39" s="3">
        <f t="shared" si="15"/>
        <v>0</v>
      </c>
    </row>
    <row r="40" spans="1:17" x14ac:dyDescent="0.2">
      <c r="A40" s="22" t="s">
        <v>22</v>
      </c>
      <c r="B40" s="58" t="s">
        <v>124</v>
      </c>
      <c r="C40" s="5">
        <f t="shared" si="7"/>
        <v>0</v>
      </c>
      <c r="D40" s="4"/>
      <c r="E40" s="4"/>
      <c r="F40" s="5">
        <f t="shared" si="8"/>
        <v>0</v>
      </c>
      <c r="G40" s="4"/>
      <c r="H40" s="4"/>
      <c r="I40" s="43">
        <f t="shared" si="9"/>
        <v>0</v>
      </c>
      <c r="J40" s="44"/>
      <c r="K40" s="44"/>
      <c r="L40" s="3">
        <f t="shared" si="10"/>
        <v>0</v>
      </c>
      <c r="M40" s="3">
        <f t="shared" si="11"/>
        <v>0</v>
      </c>
      <c r="N40" s="3">
        <f t="shared" si="12"/>
        <v>0</v>
      </c>
      <c r="O40" s="3">
        <f t="shared" si="13"/>
        <v>0</v>
      </c>
      <c r="P40" s="3">
        <f t="shared" si="14"/>
        <v>0</v>
      </c>
      <c r="Q40" s="3">
        <f t="shared" si="15"/>
        <v>0</v>
      </c>
    </row>
    <row r="41" spans="1:17" x14ac:dyDescent="0.2">
      <c r="A41" s="22" t="s">
        <v>23</v>
      </c>
      <c r="B41" s="58" t="s">
        <v>124</v>
      </c>
      <c r="C41" s="5">
        <f t="shared" si="7"/>
        <v>0</v>
      </c>
      <c r="D41" s="4">
        <v>0</v>
      </c>
      <c r="E41" s="4"/>
      <c r="F41" s="5">
        <f t="shared" si="8"/>
        <v>757.02</v>
      </c>
      <c r="G41" s="67">
        <v>757.02</v>
      </c>
      <c r="H41" s="4"/>
      <c r="I41" s="43">
        <f t="shared" si="9"/>
        <v>757.02</v>
      </c>
      <c r="J41" s="44">
        <v>757.02</v>
      </c>
      <c r="K41" s="44"/>
      <c r="L41" s="3">
        <f t="shared" si="10"/>
        <v>0</v>
      </c>
      <c r="M41" s="3">
        <f t="shared" si="11"/>
        <v>0</v>
      </c>
      <c r="N41" s="3">
        <f t="shared" si="12"/>
        <v>0</v>
      </c>
      <c r="O41" s="3">
        <f t="shared" si="13"/>
        <v>0</v>
      </c>
      <c r="P41" s="3">
        <f t="shared" si="14"/>
        <v>0</v>
      </c>
      <c r="Q41" s="3">
        <f t="shared" si="15"/>
        <v>0</v>
      </c>
    </row>
    <row r="42" spans="1:17" x14ac:dyDescent="0.2">
      <c r="A42" s="22" t="s">
        <v>24</v>
      </c>
      <c r="B42" s="58" t="s">
        <v>124</v>
      </c>
      <c r="C42" s="5">
        <f t="shared" si="7"/>
        <v>6.24</v>
      </c>
      <c r="D42" s="4"/>
      <c r="E42" s="4">
        <v>6.24</v>
      </c>
      <c r="F42" s="5">
        <f t="shared" si="8"/>
        <v>47.89</v>
      </c>
      <c r="G42" s="4"/>
      <c r="H42" s="67">
        <v>47.89</v>
      </c>
      <c r="I42" s="43">
        <f t="shared" si="9"/>
        <v>41.65</v>
      </c>
      <c r="J42" s="44"/>
      <c r="K42" s="44">
        <v>41.65</v>
      </c>
      <c r="L42" s="3">
        <f t="shared" si="10"/>
        <v>6.240000000000002</v>
      </c>
      <c r="M42" s="3">
        <f t="shared" si="11"/>
        <v>0</v>
      </c>
      <c r="N42" s="3">
        <f t="shared" si="12"/>
        <v>6.240000000000002</v>
      </c>
      <c r="O42" s="3">
        <f t="shared" si="13"/>
        <v>0</v>
      </c>
      <c r="P42" s="3">
        <f t="shared" si="14"/>
        <v>0</v>
      </c>
      <c r="Q42" s="3">
        <f t="shared" si="15"/>
        <v>0</v>
      </c>
    </row>
    <row r="43" spans="1:17" x14ac:dyDescent="0.2">
      <c r="A43" s="22" t="s">
        <v>133</v>
      </c>
      <c r="B43" s="58" t="s">
        <v>124</v>
      </c>
      <c r="C43" s="5">
        <f t="shared" si="7"/>
        <v>0</v>
      </c>
      <c r="D43" s="4"/>
      <c r="E43" s="4"/>
      <c r="F43" s="5">
        <f t="shared" si="8"/>
        <v>0</v>
      </c>
      <c r="G43" s="4"/>
      <c r="H43" s="4"/>
      <c r="I43" s="43">
        <f t="shared" si="9"/>
        <v>0</v>
      </c>
      <c r="J43" s="44"/>
      <c r="K43" s="44"/>
      <c r="L43" s="3">
        <f t="shared" si="10"/>
        <v>0</v>
      </c>
      <c r="M43" s="3">
        <f t="shared" si="11"/>
        <v>0</v>
      </c>
      <c r="N43" s="3">
        <f t="shared" si="12"/>
        <v>0</v>
      </c>
      <c r="O43" s="3">
        <f t="shared" si="13"/>
        <v>0</v>
      </c>
      <c r="P43" s="3">
        <f t="shared" si="14"/>
        <v>0</v>
      </c>
      <c r="Q43" s="3">
        <f t="shared" si="15"/>
        <v>0</v>
      </c>
    </row>
    <row r="44" spans="1:17" x14ac:dyDescent="0.2">
      <c r="A44" s="22" t="s">
        <v>25</v>
      </c>
      <c r="B44" s="58" t="s">
        <v>124</v>
      </c>
      <c r="C44" s="5">
        <f t="shared" si="7"/>
        <v>0</v>
      </c>
      <c r="D44" s="4"/>
      <c r="E44" s="4"/>
      <c r="F44" s="5">
        <f t="shared" si="8"/>
        <v>0</v>
      </c>
      <c r="G44" s="4"/>
      <c r="H44" s="4"/>
      <c r="I44" s="43">
        <f t="shared" si="9"/>
        <v>0</v>
      </c>
      <c r="J44" s="44"/>
      <c r="K44" s="44"/>
      <c r="L44" s="3">
        <f t="shared" si="10"/>
        <v>0</v>
      </c>
      <c r="M44" s="3">
        <f t="shared" si="11"/>
        <v>0</v>
      </c>
      <c r="N44" s="3">
        <f t="shared" si="12"/>
        <v>0</v>
      </c>
      <c r="O44" s="3">
        <f t="shared" si="13"/>
        <v>0</v>
      </c>
      <c r="P44" s="3">
        <f t="shared" si="14"/>
        <v>0</v>
      </c>
      <c r="Q44" s="3">
        <f t="shared" si="15"/>
        <v>0</v>
      </c>
    </row>
    <row r="45" spans="1:17" x14ac:dyDescent="0.2">
      <c r="A45" s="22" t="s">
        <v>26</v>
      </c>
      <c r="B45" s="58" t="s">
        <v>124</v>
      </c>
      <c r="C45" s="5">
        <f t="shared" si="7"/>
        <v>0</v>
      </c>
      <c r="D45" s="4"/>
      <c r="E45" s="4"/>
      <c r="F45" s="5">
        <f t="shared" si="8"/>
        <v>0</v>
      </c>
      <c r="G45" s="4"/>
      <c r="H45" s="4"/>
      <c r="I45" s="43">
        <f t="shared" si="9"/>
        <v>0</v>
      </c>
      <c r="J45" s="44"/>
      <c r="K45" s="44"/>
      <c r="L45" s="3">
        <f t="shared" si="10"/>
        <v>0</v>
      </c>
      <c r="M45" s="3">
        <f t="shared" si="11"/>
        <v>0</v>
      </c>
      <c r="N45" s="3">
        <f t="shared" si="12"/>
        <v>0</v>
      </c>
      <c r="O45" s="3">
        <f t="shared" si="13"/>
        <v>0</v>
      </c>
      <c r="P45" s="3">
        <f t="shared" si="14"/>
        <v>0</v>
      </c>
      <c r="Q45" s="3">
        <f t="shared" si="15"/>
        <v>0</v>
      </c>
    </row>
    <row r="46" spans="1:17" x14ac:dyDescent="0.2">
      <c r="A46" s="22" t="s">
        <v>27</v>
      </c>
      <c r="B46" s="58" t="s">
        <v>124</v>
      </c>
      <c r="C46" s="5">
        <f t="shared" si="7"/>
        <v>0</v>
      </c>
      <c r="D46" s="4"/>
      <c r="E46" s="4"/>
      <c r="F46" s="5">
        <f t="shared" si="8"/>
        <v>0</v>
      </c>
      <c r="G46" s="4"/>
      <c r="H46" s="4"/>
      <c r="I46" s="43">
        <f t="shared" si="9"/>
        <v>0</v>
      </c>
      <c r="J46" s="44"/>
      <c r="K46" s="44"/>
      <c r="L46" s="3">
        <f t="shared" si="10"/>
        <v>0</v>
      </c>
      <c r="M46" s="3">
        <f t="shared" si="11"/>
        <v>0</v>
      </c>
      <c r="N46" s="3">
        <f t="shared" si="12"/>
        <v>0</v>
      </c>
      <c r="O46" s="3">
        <f t="shared" si="13"/>
        <v>0</v>
      </c>
      <c r="P46" s="3">
        <f t="shared" si="14"/>
        <v>0</v>
      </c>
      <c r="Q46" s="3">
        <f t="shared" si="15"/>
        <v>0</v>
      </c>
    </row>
    <row r="47" spans="1:17" x14ac:dyDescent="0.2">
      <c r="A47" s="22" t="s">
        <v>28</v>
      </c>
      <c r="B47" s="58" t="s">
        <v>124</v>
      </c>
      <c r="C47" s="5">
        <f t="shared" si="7"/>
        <v>0</v>
      </c>
      <c r="D47" s="4"/>
      <c r="E47" s="4"/>
      <c r="F47" s="5">
        <f t="shared" si="8"/>
        <v>0</v>
      </c>
      <c r="G47" s="4"/>
      <c r="H47" s="4"/>
      <c r="I47" s="43">
        <f t="shared" si="9"/>
        <v>0</v>
      </c>
      <c r="J47" s="44"/>
      <c r="K47" s="44"/>
      <c r="L47" s="3">
        <f t="shared" si="10"/>
        <v>0</v>
      </c>
      <c r="M47" s="3">
        <f t="shared" si="11"/>
        <v>0</v>
      </c>
      <c r="N47" s="3">
        <f t="shared" si="12"/>
        <v>0</v>
      </c>
      <c r="O47" s="3">
        <f t="shared" si="13"/>
        <v>0</v>
      </c>
      <c r="P47" s="3">
        <f t="shared" si="14"/>
        <v>0</v>
      </c>
      <c r="Q47" s="3">
        <f t="shared" si="15"/>
        <v>0</v>
      </c>
    </row>
    <row r="48" spans="1:17" x14ac:dyDescent="0.2">
      <c r="A48" s="22" t="s">
        <v>29</v>
      </c>
      <c r="B48" s="58" t="s">
        <v>124</v>
      </c>
      <c r="C48" s="5">
        <f t="shared" si="7"/>
        <v>0</v>
      </c>
      <c r="D48" s="4"/>
      <c r="E48" s="4"/>
      <c r="F48" s="5">
        <f t="shared" si="8"/>
        <v>0</v>
      </c>
      <c r="G48" s="4"/>
      <c r="H48" s="4"/>
      <c r="I48" s="43">
        <f t="shared" si="9"/>
        <v>0</v>
      </c>
      <c r="J48" s="44"/>
      <c r="K48" s="44"/>
      <c r="L48" s="3">
        <f t="shared" si="10"/>
        <v>0</v>
      </c>
      <c r="M48" s="3">
        <f t="shared" si="11"/>
        <v>0</v>
      </c>
      <c r="N48" s="3">
        <f t="shared" si="12"/>
        <v>0</v>
      </c>
      <c r="O48" s="3">
        <f t="shared" si="13"/>
        <v>0</v>
      </c>
      <c r="P48" s="3">
        <f t="shared" si="14"/>
        <v>0</v>
      </c>
      <c r="Q48" s="3">
        <f t="shared" si="15"/>
        <v>0</v>
      </c>
    </row>
    <row r="49" spans="1:17" x14ac:dyDescent="0.2">
      <c r="A49" s="22" t="s">
        <v>30</v>
      </c>
      <c r="B49" s="58" t="s">
        <v>124</v>
      </c>
      <c r="C49" s="5">
        <f t="shared" si="7"/>
        <v>0</v>
      </c>
      <c r="D49" s="4"/>
      <c r="E49" s="4"/>
      <c r="F49" s="5">
        <f t="shared" si="8"/>
        <v>0</v>
      </c>
      <c r="G49" s="4"/>
      <c r="H49" s="4"/>
      <c r="I49" s="43">
        <f t="shared" si="9"/>
        <v>0</v>
      </c>
      <c r="J49" s="44"/>
      <c r="K49" s="44"/>
      <c r="L49" s="3">
        <f t="shared" si="10"/>
        <v>0</v>
      </c>
      <c r="M49" s="3">
        <f t="shared" si="11"/>
        <v>0</v>
      </c>
      <c r="N49" s="3">
        <f t="shared" si="12"/>
        <v>0</v>
      </c>
      <c r="O49" s="3">
        <f t="shared" si="13"/>
        <v>0</v>
      </c>
      <c r="P49" s="3">
        <f t="shared" si="14"/>
        <v>0</v>
      </c>
      <c r="Q49" s="3">
        <f t="shared" si="15"/>
        <v>0</v>
      </c>
    </row>
    <row r="50" spans="1:17" x14ac:dyDescent="0.2">
      <c r="A50" s="22" t="s">
        <v>31</v>
      </c>
      <c r="B50" s="58" t="s">
        <v>124</v>
      </c>
      <c r="C50" s="5">
        <f t="shared" si="7"/>
        <v>0</v>
      </c>
      <c r="D50" s="4"/>
      <c r="E50" s="4"/>
      <c r="F50" s="5">
        <f t="shared" si="8"/>
        <v>0</v>
      </c>
      <c r="G50" s="4"/>
      <c r="H50" s="4"/>
      <c r="I50" s="43">
        <f t="shared" si="9"/>
        <v>0</v>
      </c>
      <c r="J50" s="44"/>
      <c r="K50" s="44"/>
      <c r="L50" s="3">
        <f t="shared" si="10"/>
        <v>0</v>
      </c>
      <c r="M50" s="3">
        <f t="shared" si="11"/>
        <v>0</v>
      </c>
      <c r="N50" s="3">
        <f t="shared" si="12"/>
        <v>0</v>
      </c>
      <c r="O50" s="3">
        <f t="shared" si="13"/>
        <v>0</v>
      </c>
      <c r="P50" s="3">
        <f t="shared" si="14"/>
        <v>0</v>
      </c>
      <c r="Q50" s="3">
        <f t="shared" si="15"/>
        <v>0</v>
      </c>
    </row>
    <row r="51" spans="1:17" x14ac:dyDescent="0.2">
      <c r="A51" s="22" t="s">
        <v>32</v>
      </c>
      <c r="B51" s="58" t="s">
        <v>124</v>
      </c>
      <c r="C51" s="5">
        <f t="shared" si="7"/>
        <v>0.23</v>
      </c>
      <c r="D51" s="4"/>
      <c r="E51" s="4">
        <v>0.23</v>
      </c>
      <c r="F51" s="5">
        <f t="shared" si="8"/>
        <v>0.63</v>
      </c>
      <c r="G51" s="4"/>
      <c r="H51" s="67">
        <v>0.63</v>
      </c>
      <c r="I51" s="43">
        <f t="shared" si="9"/>
        <v>0.4</v>
      </c>
      <c r="J51" s="44"/>
      <c r="K51" s="44">
        <v>0.4</v>
      </c>
      <c r="L51" s="3">
        <f t="shared" si="10"/>
        <v>0.22999999999999998</v>
      </c>
      <c r="M51" s="3">
        <f t="shared" si="11"/>
        <v>0</v>
      </c>
      <c r="N51" s="3">
        <f t="shared" si="12"/>
        <v>0.22999999999999998</v>
      </c>
      <c r="O51" s="3">
        <f t="shared" si="13"/>
        <v>0</v>
      </c>
      <c r="P51" s="3">
        <f t="shared" si="14"/>
        <v>0</v>
      </c>
      <c r="Q51" s="3">
        <f t="shared" si="15"/>
        <v>0</v>
      </c>
    </row>
    <row r="52" spans="1:17" x14ac:dyDescent="0.2">
      <c r="A52" s="22" t="s">
        <v>33</v>
      </c>
      <c r="B52" s="58" t="s">
        <v>124</v>
      </c>
      <c r="C52" s="5">
        <f t="shared" si="7"/>
        <v>16.7</v>
      </c>
      <c r="D52" s="4"/>
      <c r="E52" s="4">
        <v>16.7</v>
      </c>
      <c r="F52" s="5">
        <f t="shared" si="8"/>
        <v>127.94</v>
      </c>
      <c r="G52" s="4"/>
      <c r="H52" s="67">
        <v>127.94</v>
      </c>
      <c r="I52" s="43">
        <f t="shared" si="9"/>
        <v>111.24</v>
      </c>
      <c r="J52" s="44"/>
      <c r="K52" s="44">
        <v>111.24</v>
      </c>
      <c r="L52" s="3">
        <f t="shared" si="10"/>
        <v>16.700000000000003</v>
      </c>
      <c r="M52" s="3">
        <f t="shared" si="11"/>
        <v>0</v>
      </c>
      <c r="N52" s="3">
        <f t="shared" si="12"/>
        <v>16.700000000000003</v>
      </c>
      <c r="O52" s="3">
        <f t="shared" si="13"/>
        <v>0</v>
      </c>
      <c r="P52" s="3">
        <f t="shared" si="14"/>
        <v>0</v>
      </c>
      <c r="Q52" s="3">
        <f t="shared" si="15"/>
        <v>0</v>
      </c>
    </row>
    <row r="53" spans="1:17" x14ac:dyDescent="0.2">
      <c r="A53" s="20" t="s">
        <v>134</v>
      </c>
      <c r="B53" s="58" t="s">
        <v>124</v>
      </c>
      <c r="C53" s="5">
        <f t="shared" si="7"/>
        <v>0</v>
      </c>
      <c r="D53" s="4"/>
      <c r="E53" s="4"/>
      <c r="F53" s="5">
        <f t="shared" si="8"/>
        <v>0</v>
      </c>
      <c r="G53" s="4"/>
      <c r="H53" s="4"/>
      <c r="I53" s="43">
        <f t="shared" si="9"/>
        <v>0</v>
      </c>
      <c r="J53" s="44"/>
      <c r="K53" s="44"/>
      <c r="L53" s="3">
        <f t="shared" si="10"/>
        <v>0</v>
      </c>
      <c r="M53" s="3">
        <f t="shared" si="11"/>
        <v>0</v>
      </c>
      <c r="N53" s="3">
        <f t="shared" si="12"/>
        <v>0</v>
      </c>
      <c r="O53" s="3">
        <f t="shared" si="13"/>
        <v>0</v>
      </c>
      <c r="P53" s="3">
        <f t="shared" si="14"/>
        <v>0</v>
      </c>
      <c r="Q53" s="3">
        <f t="shared" si="15"/>
        <v>0</v>
      </c>
    </row>
    <row r="54" spans="1:17" x14ac:dyDescent="0.2">
      <c r="A54" s="22" t="s">
        <v>34</v>
      </c>
      <c r="B54" s="58" t="s">
        <v>124</v>
      </c>
      <c r="C54" s="5">
        <f t="shared" si="7"/>
        <v>0</v>
      </c>
      <c r="D54" s="4"/>
      <c r="E54" s="4"/>
      <c r="F54" s="5">
        <f t="shared" si="8"/>
        <v>0</v>
      </c>
      <c r="G54" s="4"/>
      <c r="H54" s="4"/>
      <c r="I54" s="43">
        <f t="shared" si="9"/>
        <v>0</v>
      </c>
      <c r="J54" s="44"/>
      <c r="K54" s="44"/>
      <c r="L54" s="3">
        <f t="shared" si="10"/>
        <v>0</v>
      </c>
      <c r="M54" s="3">
        <f t="shared" si="11"/>
        <v>0</v>
      </c>
      <c r="N54" s="3">
        <f t="shared" si="12"/>
        <v>0</v>
      </c>
      <c r="O54" s="3">
        <f t="shared" si="13"/>
        <v>0</v>
      </c>
      <c r="P54" s="3">
        <f t="shared" si="14"/>
        <v>0</v>
      </c>
      <c r="Q54" s="3">
        <f t="shared" si="15"/>
        <v>0</v>
      </c>
    </row>
    <row r="55" spans="1:17" x14ac:dyDescent="0.2">
      <c r="A55" s="22" t="s">
        <v>35</v>
      </c>
      <c r="B55" s="58" t="s">
        <v>124</v>
      </c>
      <c r="C55" s="5">
        <f t="shared" si="7"/>
        <v>0</v>
      </c>
      <c r="D55" s="4"/>
      <c r="E55" s="4"/>
      <c r="F55" s="5">
        <f t="shared" si="8"/>
        <v>0</v>
      </c>
      <c r="G55" s="4"/>
      <c r="H55" s="4"/>
      <c r="I55" s="43">
        <f t="shared" si="9"/>
        <v>0</v>
      </c>
      <c r="J55" s="44"/>
      <c r="K55" s="44"/>
      <c r="L55" s="3">
        <f t="shared" si="10"/>
        <v>0</v>
      </c>
      <c r="M55" s="3">
        <f t="shared" si="11"/>
        <v>0</v>
      </c>
      <c r="N55" s="3">
        <f t="shared" si="12"/>
        <v>0</v>
      </c>
      <c r="O55" s="3">
        <f t="shared" si="13"/>
        <v>0</v>
      </c>
      <c r="P55" s="3">
        <f t="shared" si="14"/>
        <v>0</v>
      </c>
      <c r="Q55" s="3">
        <f t="shared" si="15"/>
        <v>0</v>
      </c>
    </row>
    <row r="56" spans="1:17" x14ac:dyDescent="0.2">
      <c r="A56" s="22" t="s">
        <v>36</v>
      </c>
      <c r="B56" s="58" t="s">
        <v>124</v>
      </c>
      <c r="C56" s="5">
        <f t="shared" si="7"/>
        <v>0</v>
      </c>
      <c r="D56" s="4"/>
      <c r="E56" s="4"/>
      <c r="F56" s="5">
        <f t="shared" si="8"/>
        <v>0</v>
      </c>
      <c r="G56" s="4"/>
      <c r="H56" s="4"/>
      <c r="I56" s="43">
        <f t="shared" si="9"/>
        <v>0</v>
      </c>
      <c r="J56" s="44"/>
      <c r="K56" s="44"/>
      <c r="L56" s="3">
        <f t="shared" si="10"/>
        <v>0</v>
      </c>
      <c r="M56" s="3">
        <f t="shared" si="11"/>
        <v>0</v>
      </c>
      <c r="N56" s="3">
        <f t="shared" si="12"/>
        <v>0</v>
      </c>
      <c r="O56" s="3">
        <f t="shared" si="13"/>
        <v>0</v>
      </c>
      <c r="P56" s="3">
        <f t="shared" si="14"/>
        <v>0</v>
      </c>
      <c r="Q56" s="3">
        <f t="shared" si="15"/>
        <v>0</v>
      </c>
    </row>
    <row r="57" spans="1:17" x14ac:dyDescent="0.2">
      <c r="A57" s="22" t="s">
        <v>37</v>
      </c>
      <c r="B57" s="58" t="s">
        <v>124</v>
      </c>
      <c r="C57" s="5">
        <f t="shared" si="7"/>
        <v>0</v>
      </c>
      <c r="D57" s="4"/>
      <c r="E57" s="4"/>
      <c r="F57" s="5">
        <f t="shared" si="8"/>
        <v>0</v>
      </c>
      <c r="G57" s="4"/>
      <c r="H57" s="4"/>
      <c r="I57" s="43">
        <f t="shared" si="9"/>
        <v>0</v>
      </c>
      <c r="J57" s="44"/>
      <c r="K57" s="44"/>
      <c r="L57" s="3">
        <f t="shared" si="10"/>
        <v>0</v>
      </c>
      <c r="M57" s="3">
        <f t="shared" si="11"/>
        <v>0</v>
      </c>
      <c r="N57" s="3">
        <f t="shared" si="12"/>
        <v>0</v>
      </c>
      <c r="O57" s="3">
        <f t="shared" si="13"/>
        <v>0</v>
      </c>
      <c r="P57" s="3">
        <f t="shared" si="14"/>
        <v>0</v>
      </c>
      <c r="Q57" s="3">
        <f t="shared" si="15"/>
        <v>0</v>
      </c>
    </row>
    <row r="58" spans="1:17" x14ac:dyDescent="0.2">
      <c r="A58" s="22" t="s">
        <v>38</v>
      </c>
      <c r="B58" s="58" t="s">
        <v>124</v>
      </c>
      <c r="C58" s="5">
        <f t="shared" si="7"/>
        <v>0</v>
      </c>
      <c r="D58" s="4"/>
      <c r="E58" s="4"/>
      <c r="F58" s="5">
        <f t="shared" si="8"/>
        <v>0</v>
      </c>
      <c r="G58" s="4"/>
      <c r="H58" s="4"/>
      <c r="I58" s="43">
        <f t="shared" si="9"/>
        <v>0</v>
      </c>
      <c r="J58" s="44"/>
      <c r="K58" s="44"/>
      <c r="L58" s="3">
        <f t="shared" si="10"/>
        <v>0</v>
      </c>
      <c r="M58" s="3">
        <f t="shared" si="11"/>
        <v>0</v>
      </c>
      <c r="N58" s="3">
        <f t="shared" si="12"/>
        <v>0</v>
      </c>
      <c r="O58" s="3">
        <f t="shared" si="13"/>
        <v>0</v>
      </c>
      <c r="P58" s="3">
        <f t="shared" si="14"/>
        <v>0</v>
      </c>
      <c r="Q58" s="3">
        <f t="shared" si="15"/>
        <v>0</v>
      </c>
    </row>
    <row r="59" spans="1:17" x14ac:dyDescent="0.2">
      <c r="A59" s="22" t="s">
        <v>39</v>
      </c>
      <c r="B59" s="58" t="s">
        <v>124</v>
      </c>
      <c r="C59" s="5">
        <f t="shared" si="7"/>
        <v>0</v>
      </c>
      <c r="D59" s="4"/>
      <c r="E59" s="4"/>
      <c r="F59" s="5">
        <f t="shared" si="8"/>
        <v>0</v>
      </c>
      <c r="G59" s="4"/>
      <c r="H59" s="4"/>
      <c r="I59" s="43">
        <f t="shared" si="9"/>
        <v>0</v>
      </c>
      <c r="J59" s="44"/>
      <c r="K59" s="44"/>
      <c r="L59" s="3">
        <f t="shared" si="10"/>
        <v>0</v>
      </c>
      <c r="M59" s="3">
        <f t="shared" si="11"/>
        <v>0</v>
      </c>
      <c r="N59" s="3">
        <f t="shared" si="12"/>
        <v>0</v>
      </c>
      <c r="O59" s="3">
        <f t="shared" si="13"/>
        <v>0</v>
      </c>
      <c r="P59" s="3">
        <f t="shared" si="14"/>
        <v>0</v>
      </c>
      <c r="Q59" s="3">
        <f t="shared" si="15"/>
        <v>0</v>
      </c>
    </row>
    <row r="60" spans="1:17" x14ac:dyDescent="0.2">
      <c r="A60" s="22" t="s">
        <v>40</v>
      </c>
      <c r="B60" s="58" t="s">
        <v>124</v>
      </c>
      <c r="C60" s="5">
        <f t="shared" si="7"/>
        <v>0</v>
      </c>
      <c r="D60" s="4"/>
      <c r="E60" s="4"/>
      <c r="F60" s="5">
        <f t="shared" si="8"/>
        <v>0</v>
      </c>
      <c r="G60" s="4"/>
      <c r="H60" s="4"/>
      <c r="I60" s="43">
        <f t="shared" si="9"/>
        <v>0</v>
      </c>
      <c r="J60" s="44"/>
      <c r="K60" s="44"/>
      <c r="L60" s="3">
        <f t="shared" si="10"/>
        <v>0</v>
      </c>
      <c r="M60" s="3">
        <f t="shared" si="11"/>
        <v>0</v>
      </c>
      <c r="N60" s="3">
        <f t="shared" si="12"/>
        <v>0</v>
      </c>
      <c r="O60" s="3">
        <f t="shared" si="13"/>
        <v>0</v>
      </c>
      <c r="P60" s="3">
        <f t="shared" si="14"/>
        <v>0</v>
      </c>
      <c r="Q60" s="3">
        <f t="shared" si="15"/>
        <v>0</v>
      </c>
    </row>
    <row r="61" spans="1:17" x14ac:dyDescent="0.2">
      <c r="A61" s="22" t="s">
        <v>41</v>
      </c>
      <c r="B61" s="58" t="s">
        <v>124</v>
      </c>
      <c r="C61" s="5">
        <f t="shared" si="7"/>
        <v>26.04</v>
      </c>
      <c r="D61" s="4"/>
      <c r="E61" s="4">
        <v>26.04</v>
      </c>
      <c r="F61" s="5">
        <f t="shared" si="8"/>
        <v>67.55</v>
      </c>
      <c r="G61" s="4"/>
      <c r="H61" s="67">
        <v>67.55</v>
      </c>
      <c r="I61" s="43">
        <f t="shared" si="9"/>
        <v>41.51</v>
      </c>
      <c r="J61" s="44"/>
      <c r="K61" s="44">
        <v>41.51</v>
      </c>
      <c r="L61" s="3">
        <f t="shared" si="10"/>
        <v>26.04</v>
      </c>
      <c r="M61" s="3">
        <f t="shared" si="11"/>
        <v>0</v>
      </c>
      <c r="N61" s="3">
        <f t="shared" si="12"/>
        <v>26.04</v>
      </c>
      <c r="O61" s="3">
        <f t="shared" si="13"/>
        <v>0</v>
      </c>
      <c r="P61" s="3">
        <f t="shared" si="14"/>
        <v>0</v>
      </c>
      <c r="Q61" s="3">
        <f t="shared" si="15"/>
        <v>0</v>
      </c>
    </row>
    <row r="62" spans="1:17" x14ac:dyDescent="0.2">
      <c r="A62" s="22" t="s">
        <v>42</v>
      </c>
      <c r="B62" s="58" t="s">
        <v>124</v>
      </c>
      <c r="C62" s="5">
        <f t="shared" si="7"/>
        <v>59.87</v>
      </c>
      <c r="D62" s="4"/>
      <c r="E62" s="4">
        <v>59.87</v>
      </c>
      <c r="F62" s="5">
        <f t="shared" si="8"/>
        <v>658.62</v>
      </c>
      <c r="G62" s="4"/>
      <c r="H62" s="67">
        <v>658.62</v>
      </c>
      <c r="I62" s="43">
        <f t="shared" si="9"/>
        <v>598.75</v>
      </c>
      <c r="J62" s="44"/>
      <c r="K62" s="44">
        <v>598.75</v>
      </c>
      <c r="L62" s="3">
        <f t="shared" si="10"/>
        <v>59.870000000000005</v>
      </c>
      <c r="M62" s="3">
        <f t="shared" si="11"/>
        <v>0</v>
      </c>
      <c r="N62" s="3">
        <f t="shared" si="12"/>
        <v>59.870000000000005</v>
      </c>
      <c r="O62" s="3">
        <f t="shared" si="13"/>
        <v>0</v>
      </c>
      <c r="P62" s="3">
        <f t="shared" si="14"/>
        <v>0</v>
      </c>
      <c r="Q62" s="3">
        <f t="shared" si="15"/>
        <v>0</v>
      </c>
    </row>
    <row r="63" spans="1:17" x14ac:dyDescent="0.2">
      <c r="A63" s="22" t="s">
        <v>43</v>
      </c>
      <c r="B63" s="58" t="s">
        <v>124</v>
      </c>
      <c r="C63" s="5">
        <f t="shared" si="7"/>
        <v>0</v>
      </c>
      <c r="D63" s="4"/>
      <c r="E63" s="4"/>
      <c r="F63" s="5">
        <f t="shared" si="8"/>
        <v>0</v>
      </c>
      <c r="G63" s="4"/>
      <c r="H63" s="4"/>
      <c r="I63" s="43">
        <f t="shared" si="9"/>
        <v>0</v>
      </c>
      <c r="J63" s="44"/>
      <c r="K63" s="44"/>
      <c r="L63" s="3">
        <f t="shared" si="10"/>
        <v>0</v>
      </c>
      <c r="M63" s="3">
        <f t="shared" si="11"/>
        <v>0</v>
      </c>
      <c r="N63" s="3">
        <f t="shared" si="12"/>
        <v>0</v>
      </c>
      <c r="O63" s="3">
        <f t="shared" si="13"/>
        <v>0</v>
      </c>
      <c r="P63" s="3">
        <f t="shared" si="14"/>
        <v>0</v>
      </c>
      <c r="Q63" s="3">
        <f t="shared" si="15"/>
        <v>0</v>
      </c>
    </row>
    <row r="64" spans="1:17" x14ac:dyDescent="0.2">
      <c r="A64" s="22" t="s">
        <v>44</v>
      </c>
      <c r="B64" s="58" t="s">
        <v>124</v>
      </c>
      <c r="C64" s="5">
        <f t="shared" si="7"/>
        <v>0</v>
      </c>
      <c r="D64" s="4"/>
      <c r="E64" s="4"/>
      <c r="F64" s="5">
        <f t="shared" si="8"/>
        <v>0</v>
      </c>
      <c r="G64" s="4"/>
      <c r="H64" s="4"/>
      <c r="I64" s="43">
        <f t="shared" si="9"/>
        <v>0</v>
      </c>
      <c r="J64" s="44"/>
      <c r="K64" s="44"/>
      <c r="L64" s="3">
        <f t="shared" si="10"/>
        <v>0</v>
      </c>
      <c r="M64" s="3">
        <f t="shared" si="11"/>
        <v>0</v>
      </c>
      <c r="N64" s="3">
        <f t="shared" si="12"/>
        <v>0</v>
      </c>
      <c r="O64" s="3">
        <f t="shared" si="13"/>
        <v>0</v>
      </c>
      <c r="P64" s="3">
        <f t="shared" si="14"/>
        <v>0</v>
      </c>
      <c r="Q64" s="3">
        <f t="shared" si="15"/>
        <v>0</v>
      </c>
    </row>
    <row r="65" spans="1:17" x14ac:dyDescent="0.2">
      <c r="A65" s="22" t="s">
        <v>45</v>
      </c>
      <c r="B65" s="58" t="s">
        <v>124</v>
      </c>
      <c r="C65" s="5">
        <f t="shared" si="7"/>
        <v>0</v>
      </c>
      <c r="D65" s="4"/>
      <c r="E65" s="4"/>
      <c r="F65" s="5">
        <f t="shared" si="8"/>
        <v>0</v>
      </c>
      <c r="G65" s="4"/>
      <c r="H65" s="4"/>
      <c r="I65" s="43">
        <f t="shared" si="9"/>
        <v>0</v>
      </c>
      <c r="J65" s="44"/>
      <c r="K65" s="44"/>
      <c r="L65" s="3">
        <f t="shared" si="10"/>
        <v>0</v>
      </c>
      <c r="M65" s="3">
        <f t="shared" si="11"/>
        <v>0</v>
      </c>
      <c r="N65" s="3">
        <f t="shared" si="12"/>
        <v>0</v>
      </c>
      <c r="O65" s="3">
        <f t="shared" si="13"/>
        <v>0</v>
      </c>
      <c r="P65" s="3">
        <f t="shared" si="14"/>
        <v>0</v>
      </c>
      <c r="Q65" s="3">
        <f t="shared" si="15"/>
        <v>0</v>
      </c>
    </row>
    <row r="66" spans="1:17" x14ac:dyDescent="0.2">
      <c r="A66" s="22" t="s">
        <v>137</v>
      </c>
      <c r="B66" s="58" t="s">
        <v>124</v>
      </c>
      <c r="C66" s="5">
        <f t="shared" si="7"/>
        <v>0</v>
      </c>
      <c r="D66" s="4"/>
      <c r="E66" s="4"/>
      <c r="F66" s="5">
        <f t="shared" si="8"/>
        <v>0</v>
      </c>
      <c r="G66" s="4"/>
      <c r="H66" s="4"/>
      <c r="I66" s="43">
        <f t="shared" si="9"/>
        <v>0</v>
      </c>
      <c r="J66" s="44"/>
      <c r="K66" s="44"/>
      <c r="L66" s="3">
        <f t="shared" si="10"/>
        <v>0</v>
      </c>
      <c r="M66" s="3">
        <f t="shared" si="11"/>
        <v>0</v>
      </c>
      <c r="N66" s="3">
        <f t="shared" si="12"/>
        <v>0</v>
      </c>
      <c r="O66" s="3">
        <f t="shared" si="13"/>
        <v>0</v>
      </c>
      <c r="P66" s="3">
        <f t="shared" si="14"/>
        <v>0</v>
      </c>
      <c r="Q66" s="3">
        <f t="shared" si="15"/>
        <v>0</v>
      </c>
    </row>
    <row r="67" spans="1:17" x14ac:dyDescent="0.2">
      <c r="A67" s="22" t="s">
        <v>138</v>
      </c>
      <c r="B67" s="58" t="s">
        <v>124</v>
      </c>
      <c r="C67" s="5">
        <f t="shared" si="7"/>
        <v>0</v>
      </c>
      <c r="D67" s="4"/>
      <c r="E67" s="4"/>
      <c r="F67" s="5">
        <f t="shared" si="8"/>
        <v>0</v>
      </c>
      <c r="G67" s="4"/>
      <c r="H67" s="4"/>
      <c r="I67" s="43">
        <f t="shared" si="9"/>
        <v>0</v>
      </c>
      <c r="J67" s="44"/>
      <c r="K67" s="44"/>
      <c r="L67" s="3">
        <f t="shared" si="10"/>
        <v>0</v>
      </c>
      <c r="M67" s="3">
        <f t="shared" si="11"/>
        <v>0</v>
      </c>
      <c r="N67" s="3">
        <f t="shared" si="12"/>
        <v>0</v>
      </c>
      <c r="O67" s="3">
        <f t="shared" si="13"/>
        <v>0</v>
      </c>
      <c r="P67" s="3">
        <f t="shared" si="14"/>
        <v>0</v>
      </c>
      <c r="Q67" s="3">
        <f t="shared" si="15"/>
        <v>0</v>
      </c>
    </row>
    <row r="68" spans="1:17" x14ac:dyDescent="0.2">
      <c r="A68" s="22" t="s">
        <v>139</v>
      </c>
      <c r="B68" s="58" t="s">
        <v>124</v>
      </c>
      <c r="C68" s="5">
        <f t="shared" si="7"/>
        <v>0</v>
      </c>
      <c r="D68" s="4"/>
      <c r="E68" s="4"/>
      <c r="F68" s="5">
        <f t="shared" si="8"/>
        <v>0</v>
      </c>
      <c r="G68" s="4"/>
      <c r="H68" s="4"/>
      <c r="I68" s="43">
        <f t="shared" si="9"/>
        <v>0</v>
      </c>
      <c r="J68" s="44"/>
      <c r="K68" s="44"/>
      <c r="L68" s="3">
        <f t="shared" si="10"/>
        <v>0</v>
      </c>
      <c r="M68" s="3">
        <f t="shared" si="11"/>
        <v>0</v>
      </c>
      <c r="N68" s="3">
        <f t="shared" si="12"/>
        <v>0</v>
      </c>
      <c r="O68" s="3">
        <f t="shared" si="13"/>
        <v>0</v>
      </c>
      <c r="P68" s="3">
        <f t="shared" si="14"/>
        <v>0</v>
      </c>
      <c r="Q68" s="3">
        <f t="shared" si="15"/>
        <v>0</v>
      </c>
    </row>
    <row r="69" spans="1:17" x14ac:dyDescent="0.2">
      <c r="A69" s="1" t="s">
        <v>46</v>
      </c>
      <c r="B69" s="56"/>
      <c r="C69" s="5">
        <f t="shared" si="7"/>
        <v>0</v>
      </c>
      <c r="D69" s="4"/>
      <c r="E69" s="4"/>
      <c r="F69" s="5">
        <f t="shared" si="8"/>
        <v>0</v>
      </c>
      <c r="G69" s="4"/>
      <c r="H69" s="4"/>
      <c r="I69" s="43">
        <f t="shared" si="9"/>
        <v>0</v>
      </c>
      <c r="J69" s="44"/>
      <c r="K69" s="44"/>
      <c r="L69" s="3">
        <f t="shared" si="10"/>
        <v>0</v>
      </c>
      <c r="M69" s="3">
        <f t="shared" si="11"/>
        <v>0</v>
      </c>
      <c r="N69" s="3">
        <f t="shared" si="12"/>
        <v>0</v>
      </c>
      <c r="O69" s="3">
        <f t="shared" si="13"/>
        <v>0</v>
      </c>
      <c r="P69" s="3">
        <f t="shared" si="14"/>
        <v>0</v>
      </c>
      <c r="Q69" s="3">
        <f t="shared" si="15"/>
        <v>0</v>
      </c>
    </row>
    <row r="70" spans="1:17" x14ac:dyDescent="0.2">
      <c r="A70" s="1" t="s">
        <v>47</v>
      </c>
      <c r="B70" s="56">
        <v>118</v>
      </c>
      <c r="C70" s="5">
        <f t="shared" si="7"/>
        <v>0</v>
      </c>
      <c r="D70" s="5">
        <f t="shared" ref="D70:E70" si="29">+D71+D75+D79+D80+D81</f>
        <v>0</v>
      </c>
      <c r="E70" s="5">
        <f t="shared" si="29"/>
        <v>0</v>
      </c>
      <c r="F70" s="5">
        <f t="shared" si="8"/>
        <v>117.59</v>
      </c>
      <c r="G70" s="5">
        <f t="shared" ref="G70:H70" si="30">+G71+G75+G79+G80+G81</f>
        <v>117.59</v>
      </c>
      <c r="H70" s="5">
        <f t="shared" si="30"/>
        <v>0</v>
      </c>
      <c r="I70" s="43">
        <f t="shared" si="9"/>
        <v>117.59</v>
      </c>
      <c r="J70" s="43">
        <f t="shared" ref="J70:K70" si="31">+J71+J75+J79+J80+J81</f>
        <v>117.59</v>
      </c>
      <c r="K70" s="43">
        <f t="shared" si="31"/>
        <v>0</v>
      </c>
      <c r="L70" s="3">
        <f t="shared" si="10"/>
        <v>0</v>
      </c>
      <c r="M70" s="3">
        <f t="shared" si="11"/>
        <v>0</v>
      </c>
      <c r="N70" s="3">
        <f t="shared" si="12"/>
        <v>0</v>
      </c>
      <c r="O70" s="3">
        <f t="shared" si="13"/>
        <v>0</v>
      </c>
      <c r="P70" s="3">
        <f t="shared" si="14"/>
        <v>0</v>
      </c>
      <c r="Q70" s="3">
        <f t="shared" si="15"/>
        <v>0</v>
      </c>
    </row>
    <row r="71" spans="1:17" x14ac:dyDescent="0.2">
      <c r="A71" s="1" t="s">
        <v>48</v>
      </c>
      <c r="B71" s="58" t="s">
        <v>124</v>
      </c>
      <c r="C71" s="5">
        <f t="shared" si="7"/>
        <v>0</v>
      </c>
      <c r="D71" s="10">
        <f t="shared" ref="D71:E71" si="32">+D72+D73+D74</f>
        <v>0</v>
      </c>
      <c r="E71" s="10">
        <f t="shared" si="32"/>
        <v>0</v>
      </c>
      <c r="F71" s="5">
        <f t="shared" si="8"/>
        <v>117.59</v>
      </c>
      <c r="G71" s="68">
        <f t="shared" ref="G71:H71" si="33">+G72+G73+G74</f>
        <v>117.59</v>
      </c>
      <c r="H71" s="10">
        <f t="shared" si="33"/>
        <v>0</v>
      </c>
      <c r="I71" s="43">
        <f t="shared" si="9"/>
        <v>117.59</v>
      </c>
      <c r="J71" s="45">
        <f t="shared" ref="J71:K71" si="34">+J72+J73+J74</f>
        <v>117.59</v>
      </c>
      <c r="K71" s="45">
        <f t="shared" si="34"/>
        <v>0</v>
      </c>
      <c r="L71" s="3">
        <f t="shared" si="10"/>
        <v>0</v>
      </c>
      <c r="M71" s="3">
        <f t="shared" si="11"/>
        <v>0</v>
      </c>
      <c r="N71" s="3">
        <f t="shared" si="12"/>
        <v>0</v>
      </c>
      <c r="O71" s="3">
        <f t="shared" si="13"/>
        <v>0</v>
      </c>
      <c r="P71" s="3">
        <f t="shared" si="14"/>
        <v>0</v>
      </c>
      <c r="Q71" s="3">
        <f t="shared" si="15"/>
        <v>0</v>
      </c>
    </row>
    <row r="72" spans="1:17" x14ac:dyDescent="0.2">
      <c r="A72" s="22" t="s">
        <v>49</v>
      </c>
      <c r="B72" s="58" t="s">
        <v>124</v>
      </c>
      <c r="C72" s="5">
        <f t="shared" si="7"/>
        <v>0</v>
      </c>
      <c r="D72" s="4"/>
      <c r="E72" s="4"/>
      <c r="F72" s="5">
        <f t="shared" si="8"/>
        <v>0</v>
      </c>
      <c r="G72" s="4"/>
      <c r="H72" s="4"/>
      <c r="I72" s="43">
        <f t="shared" si="9"/>
        <v>0</v>
      </c>
      <c r="J72" s="44"/>
      <c r="K72" s="44"/>
      <c r="L72" s="3">
        <f t="shared" si="10"/>
        <v>0</v>
      </c>
      <c r="M72" s="3">
        <f t="shared" si="11"/>
        <v>0</v>
      </c>
      <c r="N72" s="3">
        <f t="shared" si="12"/>
        <v>0</v>
      </c>
      <c r="O72" s="3">
        <f t="shared" si="13"/>
        <v>0</v>
      </c>
      <c r="P72" s="3">
        <f t="shared" si="14"/>
        <v>0</v>
      </c>
      <c r="Q72" s="3">
        <f t="shared" si="15"/>
        <v>0</v>
      </c>
    </row>
    <row r="73" spans="1:17" x14ac:dyDescent="0.2">
      <c r="A73" s="22" t="s">
        <v>50</v>
      </c>
      <c r="B73" s="58" t="s">
        <v>124</v>
      </c>
      <c r="C73" s="5">
        <f t="shared" si="7"/>
        <v>0</v>
      </c>
      <c r="D73" s="4"/>
      <c r="E73" s="4"/>
      <c r="F73" s="5">
        <f t="shared" si="8"/>
        <v>0</v>
      </c>
      <c r="G73" s="4"/>
      <c r="H73" s="4"/>
      <c r="I73" s="43">
        <f t="shared" si="9"/>
        <v>0</v>
      </c>
      <c r="J73" s="44"/>
      <c r="K73" s="44"/>
      <c r="L73" s="3">
        <f t="shared" si="10"/>
        <v>0</v>
      </c>
      <c r="M73" s="3">
        <f t="shared" si="11"/>
        <v>0</v>
      </c>
      <c r="N73" s="3">
        <f t="shared" si="12"/>
        <v>0</v>
      </c>
      <c r="O73" s="3">
        <f t="shared" si="13"/>
        <v>0</v>
      </c>
      <c r="P73" s="3">
        <f t="shared" si="14"/>
        <v>0</v>
      </c>
      <c r="Q73" s="3">
        <f t="shared" si="15"/>
        <v>0</v>
      </c>
    </row>
    <row r="74" spans="1:17" x14ac:dyDescent="0.2">
      <c r="A74" s="26" t="s">
        <v>51</v>
      </c>
      <c r="B74" s="58" t="s">
        <v>124</v>
      </c>
      <c r="C74" s="5">
        <f t="shared" si="7"/>
        <v>0</v>
      </c>
      <c r="D74" s="4">
        <v>0</v>
      </c>
      <c r="E74" s="4"/>
      <c r="F74" s="5">
        <f t="shared" si="8"/>
        <v>117.59</v>
      </c>
      <c r="G74" s="4">
        <v>117.59</v>
      </c>
      <c r="H74" s="4"/>
      <c r="I74" s="43">
        <f t="shared" si="9"/>
        <v>117.59</v>
      </c>
      <c r="J74" s="44">
        <v>117.59</v>
      </c>
      <c r="K74" s="44"/>
      <c r="L74" s="3">
        <f t="shared" si="10"/>
        <v>0</v>
      </c>
      <c r="M74" s="3">
        <f t="shared" si="11"/>
        <v>0</v>
      </c>
      <c r="N74" s="3">
        <f t="shared" si="12"/>
        <v>0</v>
      </c>
      <c r="O74" s="3">
        <f t="shared" si="13"/>
        <v>0</v>
      </c>
      <c r="P74" s="3">
        <f t="shared" si="14"/>
        <v>0</v>
      </c>
      <c r="Q74" s="3">
        <f t="shared" si="15"/>
        <v>0</v>
      </c>
    </row>
    <row r="75" spans="1:17" x14ac:dyDescent="0.2">
      <c r="A75" s="1" t="s">
        <v>52</v>
      </c>
      <c r="B75" s="58" t="s">
        <v>124</v>
      </c>
      <c r="C75" s="5">
        <f t="shared" si="7"/>
        <v>0</v>
      </c>
      <c r="D75" s="10">
        <f t="shared" ref="D75:E75" si="35">+D76+D77+D78</f>
        <v>0</v>
      </c>
      <c r="E75" s="10">
        <f t="shared" si="35"/>
        <v>0</v>
      </c>
      <c r="F75" s="5">
        <f t="shared" si="8"/>
        <v>0</v>
      </c>
      <c r="G75" s="10">
        <f t="shared" ref="G75:H75" si="36">+G76+G77+G78</f>
        <v>0</v>
      </c>
      <c r="H75" s="10">
        <f t="shared" si="36"/>
        <v>0</v>
      </c>
      <c r="I75" s="43">
        <f t="shared" si="9"/>
        <v>0</v>
      </c>
      <c r="J75" s="45">
        <f t="shared" ref="J75:K75" si="37">+J76+J77+J78</f>
        <v>0</v>
      </c>
      <c r="K75" s="45">
        <f t="shared" si="37"/>
        <v>0</v>
      </c>
      <c r="L75" s="3">
        <f t="shared" si="10"/>
        <v>0</v>
      </c>
      <c r="M75" s="3">
        <f t="shared" si="11"/>
        <v>0</v>
      </c>
      <c r="N75" s="3">
        <f t="shared" si="12"/>
        <v>0</v>
      </c>
      <c r="O75" s="3">
        <f t="shared" si="13"/>
        <v>0</v>
      </c>
      <c r="P75" s="3">
        <f t="shared" si="14"/>
        <v>0</v>
      </c>
      <c r="Q75" s="3">
        <f t="shared" si="15"/>
        <v>0</v>
      </c>
    </row>
    <row r="76" spans="1:17" x14ac:dyDescent="0.2">
      <c r="A76" s="26" t="s">
        <v>49</v>
      </c>
      <c r="B76" s="58" t="s">
        <v>124</v>
      </c>
      <c r="C76" s="5">
        <f t="shared" si="7"/>
        <v>0</v>
      </c>
      <c r="D76" s="4"/>
      <c r="E76" s="4"/>
      <c r="F76" s="5">
        <f t="shared" si="8"/>
        <v>0</v>
      </c>
      <c r="G76" s="4"/>
      <c r="H76" s="4"/>
      <c r="I76" s="43">
        <f t="shared" si="9"/>
        <v>0</v>
      </c>
      <c r="J76" s="44"/>
      <c r="K76" s="44"/>
      <c r="L76" s="3">
        <f t="shared" si="10"/>
        <v>0</v>
      </c>
      <c r="M76" s="3">
        <f t="shared" si="11"/>
        <v>0</v>
      </c>
      <c r="N76" s="3">
        <f t="shared" si="12"/>
        <v>0</v>
      </c>
      <c r="O76" s="3">
        <f t="shared" si="13"/>
        <v>0</v>
      </c>
      <c r="P76" s="3">
        <f t="shared" si="14"/>
        <v>0</v>
      </c>
      <c r="Q76" s="3">
        <f t="shared" si="15"/>
        <v>0</v>
      </c>
    </row>
    <row r="77" spans="1:17" x14ac:dyDescent="0.2">
      <c r="A77" s="22" t="s">
        <v>50</v>
      </c>
      <c r="B77" s="58" t="s">
        <v>124</v>
      </c>
      <c r="C77" s="5">
        <f t="shared" si="7"/>
        <v>0</v>
      </c>
      <c r="D77" s="4"/>
      <c r="E77" s="4"/>
      <c r="F77" s="5">
        <f t="shared" si="8"/>
        <v>0</v>
      </c>
      <c r="G77" s="4"/>
      <c r="H77" s="4"/>
      <c r="I77" s="43">
        <f t="shared" si="9"/>
        <v>0</v>
      </c>
      <c r="J77" s="44"/>
      <c r="K77" s="44"/>
      <c r="L77" s="3">
        <f t="shared" ref="L77:L140" si="38">F77-I77</f>
        <v>0</v>
      </c>
      <c r="M77" s="3">
        <f t="shared" ref="M77:M140" si="39">G77-J77</f>
        <v>0</v>
      </c>
      <c r="N77" s="3">
        <f t="shared" ref="N77:N140" si="40">H77-K77</f>
        <v>0</v>
      </c>
      <c r="O77" s="3">
        <f t="shared" ref="O77:O140" si="41">C77-L77</f>
        <v>0</v>
      </c>
      <c r="P77" s="3">
        <f t="shared" ref="P77:P140" si="42">D77-M77</f>
        <v>0</v>
      </c>
      <c r="Q77" s="3">
        <f t="shared" ref="Q77:Q140" si="43">E77-N77</f>
        <v>0</v>
      </c>
    </row>
    <row r="78" spans="1:17" x14ac:dyDescent="0.2">
      <c r="A78" s="22" t="s">
        <v>53</v>
      </c>
      <c r="B78" s="58" t="s">
        <v>124</v>
      </c>
      <c r="C78" s="5">
        <f t="shared" si="7"/>
        <v>0</v>
      </c>
      <c r="D78" s="4"/>
      <c r="E78" s="4"/>
      <c r="F78" s="5">
        <f t="shared" si="8"/>
        <v>0</v>
      </c>
      <c r="G78" s="4"/>
      <c r="H78" s="4"/>
      <c r="I78" s="43">
        <f t="shared" si="9"/>
        <v>0</v>
      </c>
      <c r="J78" s="44"/>
      <c r="K78" s="44"/>
      <c r="L78" s="3">
        <f t="shared" si="38"/>
        <v>0</v>
      </c>
      <c r="M78" s="3">
        <f t="shared" si="39"/>
        <v>0</v>
      </c>
      <c r="N78" s="3">
        <f t="shared" si="40"/>
        <v>0</v>
      </c>
      <c r="O78" s="3">
        <f t="shared" si="41"/>
        <v>0</v>
      </c>
      <c r="P78" s="3">
        <f t="shared" si="42"/>
        <v>0</v>
      </c>
      <c r="Q78" s="3">
        <f t="shared" si="43"/>
        <v>0</v>
      </c>
    </row>
    <row r="79" spans="1:17" x14ac:dyDescent="0.2">
      <c r="A79" s="22" t="s">
        <v>54</v>
      </c>
      <c r="B79" s="58" t="s">
        <v>124</v>
      </c>
      <c r="C79" s="5">
        <f t="shared" si="7"/>
        <v>0</v>
      </c>
      <c r="D79" s="4"/>
      <c r="E79" s="4"/>
      <c r="F79" s="5">
        <f t="shared" si="8"/>
        <v>0</v>
      </c>
      <c r="G79" s="4"/>
      <c r="H79" s="4"/>
      <c r="I79" s="43">
        <f t="shared" si="9"/>
        <v>0</v>
      </c>
      <c r="J79" s="44"/>
      <c r="K79" s="44"/>
      <c r="L79" s="3">
        <f t="shared" si="38"/>
        <v>0</v>
      </c>
      <c r="M79" s="3">
        <f t="shared" si="39"/>
        <v>0</v>
      </c>
      <c r="N79" s="3">
        <f t="shared" si="40"/>
        <v>0</v>
      </c>
      <c r="O79" s="3">
        <f t="shared" si="41"/>
        <v>0</v>
      </c>
      <c r="P79" s="3">
        <f t="shared" si="42"/>
        <v>0</v>
      </c>
      <c r="Q79" s="3">
        <f t="shared" si="43"/>
        <v>0</v>
      </c>
    </row>
    <row r="80" spans="1:17" x14ac:dyDescent="0.2">
      <c r="A80" s="22" t="s">
        <v>55</v>
      </c>
      <c r="B80" s="58" t="s">
        <v>124</v>
      </c>
      <c r="C80" s="5">
        <f t="shared" ref="C80:C145" si="44">+D80+E80</f>
        <v>0</v>
      </c>
      <c r="D80" s="4"/>
      <c r="E80" s="4"/>
      <c r="F80" s="5">
        <f t="shared" ref="F80:F140" si="45">+G80+H80</f>
        <v>0</v>
      </c>
      <c r="G80" s="4"/>
      <c r="H80" s="4"/>
      <c r="I80" s="43">
        <f t="shared" ref="I80:I140" si="46">+J80+K80</f>
        <v>0</v>
      </c>
      <c r="J80" s="44"/>
      <c r="K80" s="44"/>
      <c r="L80" s="3">
        <f t="shared" si="38"/>
        <v>0</v>
      </c>
      <c r="M80" s="3">
        <f t="shared" si="39"/>
        <v>0</v>
      </c>
      <c r="N80" s="3">
        <f t="shared" si="40"/>
        <v>0</v>
      </c>
      <c r="O80" s="3">
        <f t="shared" si="41"/>
        <v>0</v>
      </c>
      <c r="P80" s="3">
        <f t="shared" si="42"/>
        <v>0</v>
      </c>
      <c r="Q80" s="3">
        <f t="shared" si="43"/>
        <v>0</v>
      </c>
    </row>
    <row r="81" spans="1:17" x14ac:dyDescent="0.2">
      <c r="A81" s="22" t="s">
        <v>56</v>
      </c>
      <c r="B81" s="58" t="s">
        <v>124</v>
      </c>
      <c r="C81" s="5">
        <f t="shared" si="44"/>
        <v>0</v>
      </c>
      <c r="D81" s="4"/>
      <c r="E81" s="4"/>
      <c r="F81" s="5">
        <f t="shared" si="45"/>
        <v>0</v>
      </c>
      <c r="G81" s="4"/>
      <c r="H81" s="4"/>
      <c r="I81" s="43">
        <f t="shared" si="46"/>
        <v>0</v>
      </c>
      <c r="J81" s="44"/>
      <c r="K81" s="44"/>
      <c r="L81" s="3">
        <f t="shared" si="38"/>
        <v>0</v>
      </c>
      <c r="M81" s="3">
        <f t="shared" si="39"/>
        <v>0</v>
      </c>
      <c r="N81" s="3">
        <f t="shared" si="40"/>
        <v>0</v>
      </c>
      <c r="O81" s="3">
        <f t="shared" si="41"/>
        <v>0</v>
      </c>
      <c r="P81" s="3">
        <f t="shared" si="42"/>
        <v>0</v>
      </c>
      <c r="Q81" s="3">
        <f t="shared" si="43"/>
        <v>0</v>
      </c>
    </row>
    <row r="82" spans="1:17" ht="25.5" x14ac:dyDescent="0.2">
      <c r="A82" s="1" t="s">
        <v>57</v>
      </c>
      <c r="B82" s="56"/>
      <c r="C82" s="5">
        <f t="shared" si="44"/>
        <v>0</v>
      </c>
      <c r="D82" s="5">
        <f t="shared" ref="D82:E82" si="47">+D83+D84+D85+D86</f>
        <v>0</v>
      </c>
      <c r="E82" s="5">
        <f t="shared" si="47"/>
        <v>0</v>
      </c>
      <c r="F82" s="5">
        <f t="shared" si="45"/>
        <v>0</v>
      </c>
      <c r="G82" s="5">
        <f t="shared" ref="G82:H82" si="48">+G83+G84+G85+G86</f>
        <v>0</v>
      </c>
      <c r="H82" s="5">
        <f t="shared" si="48"/>
        <v>0</v>
      </c>
      <c r="I82" s="43">
        <f t="shared" si="46"/>
        <v>0</v>
      </c>
      <c r="J82" s="43">
        <f t="shared" ref="J82:K82" si="49">+J83+J84+J85+J86</f>
        <v>0</v>
      </c>
      <c r="K82" s="43">
        <f t="shared" si="49"/>
        <v>0</v>
      </c>
      <c r="L82" s="3">
        <f t="shared" si="38"/>
        <v>0</v>
      </c>
      <c r="M82" s="3">
        <f t="shared" si="39"/>
        <v>0</v>
      </c>
      <c r="N82" s="3">
        <f t="shared" si="40"/>
        <v>0</v>
      </c>
      <c r="O82" s="3">
        <f t="shared" si="41"/>
        <v>0</v>
      </c>
      <c r="P82" s="3">
        <f t="shared" si="42"/>
        <v>0</v>
      </c>
      <c r="Q82" s="3">
        <f t="shared" si="43"/>
        <v>0</v>
      </c>
    </row>
    <row r="83" spans="1:17" x14ac:dyDescent="0.2">
      <c r="A83" s="22" t="s">
        <v>58</v>
      </c>
      <c r="B83" s="58" t="s">
        <v>124</v>
      </c>
      <c r="C83" s="5">
        <f t="shared" si="44"/>
        <v>0</v>
      </c>
      <c r="D83" s="4"/>
      <c r="E83" s="4"/>
      <c r="F83" s="5">
        <f t="shared" si="45"/>
        <v>0</v>
      </c>
      <c r="G83" s="4"/>
      <c r="H83" s="4"/>
      <c r="I83" s="43">
        <f t="shared" si="46"/>
        <v>0</v>
      </c>
      <c r="J83" s="44"/>
      <c r="K83" s="44"/>
      <c r="L83" s="3">
        <f t="shared" si="38"/>
        <v>0</v>
      </c>
      <c r="M83" s="3">
        <f t="shared" si="39"/>
        <v>0</v>
      </c>
      <c r="N83" s="3">
        <f t="shared" si="40"/>
        <v>0</v>
      </c>
      <c r="O83" s="3">
        <f t="shared" si="41"/>
        <v>0</v>
      </c>
      <c r="P83" s="3">
        <f t="shared" si="42"/>
        <v>0</v>
      </c>
      <c r="Q83" s="3">
        <f t="shared" si="43"/>
        <v>0</v>
      </c>
    </row>
    <row r="84" spans="1:17" x14ac:dyDescent="0.2">
      <c r="A84" s="22" t="s">
        <v>59</v>
      </c>
      <c r="B84" s="58" t="s">
        <v>124</v>
      </c>
      <c r="C84" s="5">
        <f t="shared" si="44"/>
        <v>0</v>
      </c>
      <c r="D84" s="4"/>
      <c r="E84" s="4"/>
      <c r="F84" s="5">
        <f t="shared" si="45"/>
        <v>0</v>
      </c>
      <c r="G84" s="4"/>
      <c r="H84" s="4"/>
      <c r="I84" s="43">
        <f t="shared" si="46"/>
        <v>0</v>
      </c>
      <c r="J84" s="44"/>
      <c r="K84" s="44"/>
      <c r="L84" s="3">
        <f t="shared" si="38"/>
        <v>0</v>
      </c>
      <c r="M84" s="3">
        <f t="shared" si="39"/>
        <v>0</v>
      </c>
      <c r="N84" s="3">
        <f t="shared" si="40"/>
        <v>0</v>
      </c>
      <c r="O84" s="3">
        <f t="shared" si="41"/>
        <v>0</v>
      </c>
      <c r="P84" s="3">
        <f t="shared" si="42"/>
        <v>0</v>
      </c>
      <c r="Q84" s="3">
        <f t="shared" si="43"/>
        <v>0</v>
      </c>
    </row>
    <row r="85" spans="1:17" x14ac:dyDescent="0.2">
      <c r="A85" s="22" t="s">
        <v>60</v>
      </c>
      <c r="B85" s="58" t="s">
        <v>124</v>
      </c>
      <c r="C85" s="5">
        <f t="shared" si="44"/>
        <v>0</v>
      </c>
      <c r="D85" s="4"/>
      <c r="E85" s="4"/>
      <c r="F85" s="5">
        <f t="shared" si="45"/>
        <v>0</v>
      </c>
      <c r="G85" s="4"/>
      <c r="H85" s="4"/>
      <c r="I85" s="43">
        <f t="shared" si="46"/>
        <v>0</v>
      </c>
      <c r="J85" s="44"/>
      <c r="K85" s="44"/>
      <c r="L85" s="3">
        <f t="shared" si="38"/>
        <v>0</v>
      </c>
      <c r="M85" s="3">
        <f t="shared" si="39"/>
        <v>0</v>
      </c>
      <c r="N85" s="3">
        <f t="shared" si="40"/>
        <v>0</v>
      </c>
      <c r="O85" s="3">
        <f t="shared" si="41"/>
        <v>0</v>
      </c>
      <c r="P85" s="3">
        <f t="shared" si="42"/>
        <v>0</v>
      </c>
      <c r="Q85" s="3">
        <f t="shared" si="43"/>
        <v>0</v>
      </c>
    </row>
    <row r="86" spans="1:17" x14ac:dyDescent="0.2">
      <c r="A86" s="22" t="s">
        <v>61</v>
      </c>
      <c r="B86" s="58" t="s">
        <v>124</v>
      </c>
      <c r="C86" s="5">
        <f t="shared" si="44"/>
        <v>0</v>
      </c>
      <c r="D86" s="4"/>
      <c r="E86" s="4"/>
      <c r="F86" s="5">
        <f t="shared" si="45"/>
        <v>0</v>
      </c>
      <c r="G86" s="4"/>
      <c r="H86" s="4"/>
      <c r="I86" s="43">
        <f t="shared" si="46"/>
        <v>0</v>
      </c>
      <c r="J86" s="44"/>
      <c r="K86" s="44"/>
      <c r="L86" s="3">
        <f t="shared" si="38"/>
        <v>0</v>
      </c>
      <c r="M86" s="3">
        <f t="shared" si="39"/>
        <v>0</v>
      </c>
      <c r="N86" s="3">
        <f t="shared" si="40"/>
        <v>0</v>
      </c>
      <c r="O86" s="3">
        <f t="shared" si="41"/>
        <v>0</v>
      </c>
      <c r="P86" s="3">
        <f t="shared" si="42"/>
        <v>0</v>
      </c>
      <c r="Q86" s="3">
        <f t="shared" si="43"/>
        <v>0</v>
      </c>
    </row>
    <row r="87" spans="1:17" x14ac:dyDescent="0.2">
      <c r="A87" s="1" t="s">
        <v>62</v>
      </c>
      <c r="B87" s="56"/>
      <c r="C87" s="5">
        <f t="shared" si="44"/>
        <v>0</v>
      </c>
      <c r="D87" s="5">
        <f t="shared" ref="D87:E87" si="50">+D88+D89+D90</f>
        <v>0</v>
      </c>
      <c r="E87" s="5">
        <f t="shared" si="50"/>
        <v>0</v>
      </c>
      <c r="F87" s="5">
        <f t="shared" si="45"/>
        <v>0</v>
      </c>
      <c r="G87" s="5">
        <f t="shared" ref="G87:H87" si="51">+G88+G89+G90</f>
        <v>0</v>
      </c>
      <c r="H87" s="5">
        <f t="shared" si="51"/>
        <v>0</v>
      </c>
      <c r="I87" s="43">
        <f t="shared" si="46"/>
        <v>0</v>
      </c>
      <c r="J87" s="43">
        <f t="shared" ref="J87:K87" si="52">+J88+J89+J90</f>
        <v>0</v>
      </c>
      <c r="K87" s="43">
        <f t="shared" si="52"/>
        <v>0</v>
      </c>
      <c r="L87" s="3">
        <f t="shared" si="38"/>
        <v>0</v>
      </c>
      <c r="M87" s="3">
        <f t="shared" si="39"/>
        <v>0</v>
      </c>
      <c r="N87" s="3">
        <f t="shared" si="40"/>
        <v>0</v>
      </c>
      <c r="O87" s="3">
        <f t="shared" si="41"/>
        <v>0</v>
      </c>
      <c r="P87" s="3">
        <f t="shared" si="42"/>
        <v>0</v>
      </c>
      <c r="Q87" s="3">
        <f t="shared" si="43"/>
        <v>0</v>
      </c>
    </row>
    <row r="88" spans="1:17" x14ac:dyDescent="0.2">
      <c r="A88" s="22" t="s">
        <v>63</v>
      </c>
      <c r="B88" s="58" t="s">
        <v>124</v>
      </c>
      <c r="C88" s="5">
        <f t="shared" si="44"/>
        <v>0</v>
      </c>
      <c r="D88" s="4"/>
      <c r="E88" s="4"/>
      <c r="F88" s="5">
        <f t="shared" si="45"/>
        <v>0</v>
      </c>
      <c r="G88" s="4"/>
      <c r="H88" s="4"/>
      <c r="I88" s="43">
        <f t="shared" si="46"/>
        <v>0</v>
      </c>
      <c r="J88" s="44"/>
      <c r="K88" s="44"/>
      <c r="L88" s="3">
        <f t="shared" si="38"/>
        <v>0</v>
      </c>
      <c r="M88" s="3">
        <f t="shared" si="39"/>
        <v>0</v>
      </c>
      <c r="N88" s="3">
        <f t="shared" si="40"/>
        <v>0</v>
      </c>
      <c r="O88" s="3">
        <f t="shared" si="41"/>
        <v>0</v>
      </c>
      <c r="P88" s="3">
        <f t="shared" si="42"/>
        <v>0</v>
      </c>
      <c r="Q88" s="3">
        <f t="shared" si="43"/>
        <v>0</v>
      </c>
    </row>
    <row r="89" spans="1:17" x14ac:dyDescent="0.2">
      <c r="A89" s="22" t="s">
        <v>64</v>
      </c>
      <c r="B89" s="58" t="s">
        <v>124</v>
      </c>
      <c r="C89" s="5">
        <f t="shared" si="44"/>
        <v>0</v>
      </c>
      <c r="D89" s="4"/>
      <c r="E89" s="4"/>
      <c r="F89" s="5">
        <f t="shared" si="45"/>
        <v>0</v>
      </c>
      <c r="G89" s="4"/>
      <c r="H89" s="4"/>
      <c r="I89" s="43">
        <f t="shared" si="46"/>
        <v>0</v>
      </c>
      <c r="J89" s="44"/>
      <c r="K89" s="44"/>
      <c r="L89" s="3">
        <f t="shared" si="38"/>
        <v>0</v>
      </c>
      <c r="M89" s="3">
        <f t="shared" si="39"/>
        <v>0</v>
      </c>
      <c r="N89" s="3">
        <f t="shared" si="40"/>
        <v>0</v>
      </c>
      <c r="O89" s="3">
        <f t="shared" si="41"/>
        <v>0</v>
      </c>
      <c r="P89" s="3">
        <f t="shared" si="42"/>
        <v>0</v>
      </c>
      <c r="Q89" s="3">
        <f t="shared" si="43"/>
        <v>0</v>
      </c>
    </row>
    <row r="90" spans="1:17" x14ac:dyDescent="0.2">
      <c r="A90" s="22" t="s">
        <v>65</v>
      </c>
      <c r="B90" s="58" t="s">
        <v>124</v>
      </c>
      <c r="C90" s="5">
        <f t="shared" si="44"/>
        <v>0</v>
      </c>
      <c r="D90" s="4"/>
      <c r="E90" s="4"/>
      <c r="F90" s="5">
        <f t="shared" si="45"/>
        <v>0</v>
      </c>
      <c r="G90" s="4"/>
      <c r="H90" s="4"/>
      <c r="I90" s="43">
        <f t="shared" si="46"/>
        <v>0</v>
      </c>
      <c r="J90" s="44"/>
      <c r="K90" s="44"/>
      <c r="L90" s="3">
        <f t="shared" si="38"/>
        <v>0</v>
      </c>
      <c r="M90" s="3">
        <f t="shared" si="39"/>
        <v>0</v>
      </c>
      <c r="N90" s="3">
        <f t="shared" si="40"/>
        <v>0</v>
      </c>
      <c r="O90" s="3">
        <f t="shared" si="41"/>
        <v>0</v>
      </c>
      <c r="P90" s="3">
        <f t="shared" si="42"/>
        <v>0</v>
      </c>
      <c r="Q90" s="3">
        <f t="shared" si="43"/>
        <v>0</v>
      </c>
    </row>
    <row r="91" spans="1:17" s="11" customFormat="1" x14ac:dyDescent="0.2">
      <c r="A91" s="1" t="s">
        <v>66</v>
      </c>
      <c r="B91" s="56">
        <v>788</v>
      </c>
      <c r="C91" s="5">
        <f t="shared" si="44"/>
        <v>8.94</v>
      </c>
      <c r="D91" s="5">
        <f t="shared" ref="D91:E91" si="53">+D92+D93+D94+D95+D96+D97+D98+D99+D100</f>
        <v>8.94</v>
      </c>
      <c r="E91" s="5">
        <f t="shared" si="53"/>
        <v>0</v>
      </c>
      <c r="F91" s="5">
        <f t="shared" si="45"/>
        <v>796.75</v>
      </c>
      <c r="G91" s="5">
        <f t="shared" ref="G91:H91" si="54">+G92+G93+G94+G95+G96+G97+G98+G99+G100</f>
        <v>796.75</v>
      </c>
      <c r="H91" s="5">
        <f t="shared" si="54"/>
        <v>0</v>
      </c>
      <c r="I91" s="43">
        <f t="shared" si="46"/>
        <v>787.81</v>
      </c>
      <c r="J91" s="43">
        <f t="shared" ref="J91:K91" si="55">+J92+J93+J94+J95+J96+J97+J98+J99+J100</f>
        <v>787.81</v>
      </c>
      <c r="K91" s="43">
        <f t="shared" si="55"/>
        <v>0</v>
      </c>
      <c r="L91" s="3">
        <f t="shared" si="38"/>
        <v>8.9400000000000546</v>
      </c>
      <c r="M91" s="3">
        <f t="shared" si="39"/>
        <v>8.9400000000000546</v>
      </c>
      <c r="N91" s="3">
        <f t="shared" si="40"/>
        <v>0</v>
      </c>
      <c r="O91" s="3">
        <f t="shared" si="41"/>
        <v>-5.5067062021407764E-14</v>
      </c>
      <c r="P91" s="3">
        <f t="shared" si="42"/>
        <v>-5.5067062021407764E-14</v>
      </c>
      <c r="Q91" s="3">
        <f t="shared" si="43"/>
        <v>0</v>
      </c>
    </row>
    <row r="92" spans="1:17" s="11" customFormat="1" x14ac:dyDescent="0.2">
      <c r="A92" s="22" t="s">
        <v>67</v>
      </c>
      <c r="B92" s="58" t="s">
        <v>124</v>
      </c>
      <c r="C92" s="5">
        <f t="shared" si="44"/>
        <v>0</v>
      </c>
      <c r="D92" s="4"/>
      <c r="E92" s="4"/>
      <c r="F92" s="5">
        <f t="shared" si="45"/>
        <v>0</v>
      </c>
      <c r="G92" s="4"/>
      <c r="H92" s="4"/>
      <c r="I92" s="43">
        <f t="shared" si="46"/>
        <v>0</v>
      </c>
      <c r="J92" s="44"/>
      <c r="K92" s="44"/>
      <c r="L92" s="3">
        <f t="shared" si="38"/>
        <v>0</v>
      </c>
      <c r="M92" s="3">
        <f t="shared" si="39"/>
        <v>0</v>
      </c>
      <c r="N92" s="3">
        <f t="shared" si="40"/>
        <v>0</v>
      </c>
      <c r="O92" s="3">
        <f t="shared" si="41"/>
        <v>0</v>
      </c>
      <c r="P92" s="3">
        <f t="shared" si="42"/>
        <v>0</v>
      </c>
      <c r="Q92" s="3">
        <f t="shared" si="43"/>
        <v>0</v>
      </c>
    </row>
    <row r="93" spans="1:17" s="11" customFormat="1" x14ac:dyDescent="0.2">
      <c r="A93" s="22" t="s">
        <v>68</v>
      </c>
      <c r="B93" s="58" t="s">
        <v>124</v>
      </c>
      <c r="C93" s="5">
        <f t="shared" si="44"/>
        <v>0</v>
      </c>
      <c r="D93" s="4"/>
      <c r="E93" s="4"/>
      <c r="F93" s="5">
        <f t="shared" si="45"/>
        <v>0</v>
      </c>
      <c r="G93" s="4"/>
      <c r="H93" s="4"/>
      <c r="I93" s="43">
        <f t="shared" si="46"/>
        <v>0</v>
      </c>
      <c r="J93" s="44"/>
      <c r="K93" s="44"/>
      <c r="L93" s="3">
        <f t="shared" si="38"/>
        <v>0</v>
      </c>
      <c r="M93" s="3">
        <f t="shared" si="39"/>
        <v>0</v>
      </c>
      <c r="N93" s="3">
        <f t="shared" si="40"/>
        <v>0</v>
      </c>
      <c r="O93" s="3">
        <f t="shared" si="41"/>
        <v>0</v>
      </c>
      <c r="P93" s="3">
        <f t="shared" si="42"/>
        <v>0</v>
      </c>
      <c r="Q93" s="3">
        <f t="shared" si="43"/>
        <v>0</v>
      </c>
    </row>
    <row r="94" spans="1:17" s="11" customFormat="1" x14ac:dyDescent="0.2">
      <c r="A94" s="22" t="s">
        <v>69</v>
      </c>
      <c r="B94" s="58" t="s">
        <v>124</v>
      </c>
      <c r="C94" s="5">
        <f t="shared" si="44"/>
        <v>0</v>
      </c>
      <c r="D94" s="4"/>
      <c r="E94" s="4"/>
      <c r="F94" s="5">
        <f t="shared" si="45"/>
        <v>0</v>
      </c>
      <c r="G94" s="4"/>
      <c r="H94" s="4"/>
      <c r="I94" s="43">
        <f t="shared" si="46"/>
        <v>0</v>
      </c>
      <c r="J94" s="44"/>
      <c r="K94" s="44"/>
      <c r="L94" s="3">
        <f t="shared" si="38"/>
        <v>0</v>
      </c>
      <c r="M94" s="3">
        <f t="shared" si="39"/>
        <v>0</v>
      </c>
      <c r="N94" s="3">
        <f t="shared" si="40"/>
        <v>0</v>
      </c>
      <c r="O94" s="3">
        <f t="shared" si="41"/>
        <v>0</v>
      </c>
      <c r="P94" s="3">
        <f t="shared" si="42"/>
        <v>0</v>
      </c>
      <c r="Q94" s="3">
        <f t="shared" si="43"/>
        <v>0</v>
      </c>
    </row>
    <row r="95" spans="1:17" s="11" customFormat="1" x14ac:dyDescent="0.2">
      <c r="A95" s="22" t="s">
        <v>70</v>
      </c>
      <c r="B95" s="58" t="s">
        <v>124</v>
      </c>
      <c r="C95" s="5">
        <f t="shared" si="44"/>
        <v>0</v>
      </c>
      <c r="D95" s="4"/>
      <c r="E95" s="4"/>
      <c r="F95" s="5">
        <f t="shared" si="45"/>
        <v>0</v>
      </c>
      <c r="G95" s="4"/>
      <c r="H95" s="4"/>
      <c r="I95" s="43">
        <f t="shared" si="46"/>
        <v>0</v>
      </c>
      <c r="J95" s="44"/>
      <c r="K95" s="44"/>
      <c r="L95" s="3">
        <f t="shared" si="38"/>
        <v>0</v>
      </c>
      <c r="M95" s="3">
        <f t="shared" si="39"/>
        <v>0</v>
      </c>
      <c r="N95" s="3">
        <f t="shared" si="40"/>
        <v>0</v>
      </c>
      <c r="O95" s="3">
        <f t="shared" si="41"/>
        <v>0</v>
      </c>
      <c r="P95" s="3">
        <f t="shared" si="42"/>
        <v>0</v>
      </c>
      <c r="Q95" s="3">
        <f t="shared" si="43"/>
        <v>0</v>
      </c>
    </row>
    <row r="96" spans="1:17" s="11" customFormat="1" x14ac:dyDescent="0.2">
      <c r="A96" s="22" t="s">
        <v>71</v>
      </c>
      <c r="B96" s="58" t="s">
        <v>124</v>
      </c>
      <c r="C96" s="5">
        <f t="shared" si="44"/>
        <v>8.94</v>
      </c>
      <c r="D96" s="4">
        <v>8.94</v>
      </c>
      <c r="E96" s="4"/>
      <c r="F96" s="5">
        <f t="shared" si="45"/>
        <v>796.75</v>
      </c>
      <c r="G96" s="67">
        <v>796.75</v>
      </c>
      <c r="H96" s="4"/>
      <c r="I96" s="43">
        <f t="shared" si="46"/>
        <v>787.81</v>
      </c>
      <c r="J96" s="44">
        <v>787.81</v>
      </c>
      <c r="K96" s="44"/>
      <c r="L96" s="3">
        <f t="shared" si="38"/>
        <v>8.9400000000000546</v>
      </c>
      <c r="M96" s="3">
        <f t="shared" si="39"/>
        <v>8.9400000000000546</v>
      </c>
      <c r="N96" s="3">
        <f t="shared" si="40"/>
        <v>0</v>
      </c>
      <c r="O96" s="3">
        <f t="shared" si="41"/>
        <v>-5.5067062021407764E-14</v>
      </c>
      <c r="P96" s="3">
        <f t="shared" si="42"/>
        <v>-5.5067062021407764E-14</v>
      </c>
      <c r="Q96" s="3">
        <f t="shared" si="43"/>
        <v>0</v>
      </c>
    </row>
    <row r="97" spans="1:17" s="11" customFormat="1" x14ac:dyDescent="0.2">
      <c r="A97" s="22" t="s">
        <v>72</v>
      </c>
      <c r="B97" s="58" t="s">
        <v>124</v>
      </c>
      <c r="C97" s="5">
        <f t="shared" si="44"/>
        <v>0</v>
      </c>
      <c r="D97" s="4"/>
      <c r="E97" s="4"/>
      <c r="F97" s="5">
        <f t="shared" si="45"/>
        <v>0</v>
      </c>
      <c r="G97" s="4"/>
      <c r="H97" s="4"/>
      <c r="I97" s="43">
        <f t="shared" si="46"/>
        <v>0</v>
      </c>
      <c r="J97" s="44"/>
      <c r="K97" s="44"/>
      <c r="L97" s="3">
        <f t="shared" si="38"/>
        <v>0</v>
      </c>
      <c r="M97" s="3">
        <f t="shared" si="39"/>
        <v>0</v>
      </c>
      <c r="N97" s="3">
        <f t="shared" si="40"/>
        <v>0</v>
      </c>
      <c r="O97" s="3">
        <f t="shared" si="41"/>
        <v>0</v>
      </c>
      <c r="P97" s="3">
        <f t="shared" si="42"/>
        <v>0</v>
      </c>
      <c r="Q97" s="3">
        <f t="shared" si="43"/>
        <v>0</v>
      </c>
    </row>
    <row r="98" spans="1:17" s="11" customFormat="1" x14ac:dyDescent="0.2">
      <c r="A98" s="22" t="s">
        <v>73</v>
      </c>
      <c r="B98" s="58" t="s">
        <v>124</v>
      </c>
      <c r="C98" s="5">
        <f t="shared" si="44"/>
        <v>0</v>
      </c>
      <c r="D98" s="4"/>
      <c r="E98" s="4"/>
      <c r="F98" s="5">
        <f t="shared" si="45"/>
        <v>0</v>
      </c>
      <c r="G98" s="4"/>
      <c r="H98" s="4"/>
      <c r="I98" s="43">
        <f t="shared" si="46"/>
        <v>0</v>
      </c>
      <c r="J98" s="44"/>
      <c r="K98" s="44"/>
      <c r="L98" s="3">
        <f t="shared" si="38"/>
        <v>0</v>
      </c>
      <c r="M98" s="3">
        <f t="shared" si="39"/>
        <v>0</v>
      </c>
      <c r="N98" s="3">
        <f t="shared" si="40"/>
        <v>0</v>
      </c>
      <c r="O98" s="3">
        <f t="shared" si="41"/>
        <v>0</v>
      </c>
      <c r="P98" s="3">
        <f t="shared" si="42"/>
        <v>0</v>
      </c>
      <c r="Q98" s="3">
        <f t="shared" si="43"/>
        <v>0</v>
      </c>
    </row>
    <row r="99" spans="1:17" s="11" customFormat="1" x14ac:dyDescent="0.2">
      <c r="A99" s="22" t="s">
        <v>74</v>
      </c>
      <c r="B99" s="58" t="s">
        <v>124</v>
      </c>
      <c r="C99" s="5">
        <f t="shared" si="44"/>
        <v>0</v>
      </c>
      <c r="D99" s="4"/>
      <c r="E99" s="4"/>
      <c r="F99" s="5">
        <f t="shared" si="45"/>
        <v>0</v>
      </c>
      <c r="G99" s="4"/>
      <c r="H99" s="4"/>
      <c r="I99" s="43">
        <f t="shared" si="46"/>
        <v>0</v>
      </c>
      <c r="J99" s="44"/>
      <c r="K99" s="44"/>
      <c r="L99" s="3">
        <f t="shared" si="38"/>
        <v>0</v>
      </c>
      <c r="M99" s="3">
        <f t="shared" si="39"/>
        <v>0</v>
      </c>
      <c r="N99" s="3">
        <f t="shared" si="40"/>
        <v>0</v>
      </c>
      <c r="O99" s="3">
        <f t="shared" si="41"/>
        <v>0</v>
      </c>
      <c r="P99" s="3">
        <f t="shared" si="42"/>
        <v>0</v>
      </c>
      <c r="Q99" s="3">
        <f t="shared" si="43"/>
        <v>0</v>
      </c>
    </row>
    <row r="100" spans="1:17" s="11" customFormat="1" x14ac:dyDescent="0.2">
      <c r="A100" s="22" t="s">
        <v>75</v>
      </c>
      <c r="B100" s="58" t="s">
        <v>124</v>
      </c>
      <c r="C100" s="5">
        <f t="shared" si="44"/>
        <v>0</v>
      </c>
      <c r="D100" s="4"/>
      <c r="E100" s="4"/>
      <c r="F100" s="5">
        <f t="shared" si="45"/>
        <v>0</v>
      </c>
      <c r="G100" s="4"/>
      <c r="H100" s="4"/>
      <c r="I100" s="43">
        <f t="shared" si="46"/>
        <v>0</v>
      </c>
      <c r="J100" s="44"/>
      <c r="K100" s="44"/>
      <c r="L100" s="3">
        <f t="shared" si="38"/>
        <v>0</v>
      </c>
      <c r="M100" s="3">
        <f t="shared" si="39"/>
        <v>0</v>
      </c>
      <c r="N100" s="3">
        <f t="shared" si="40"/>
        <v>0</v>
      </c>
      <c r="O100" s="3">
        <f t="shared" si="41"/>
        <v>0</v>
      </c>
      <c r="P100" s="3">
        <f t="shared" si="42"/>
        <v>0</v>
      </c>
      <c r="Q100" s="3">
        <f t="shared" si="43"/>
        <v>0</v>
      </c>
    </row>
    <row r="101" spans="1:17" x14ac:dyDescent="0.2">
      <c r="A101" s="1" t="s">
        <v>76</v>
      </c>
      <c r="B101" s="56"/>
      <c r="C101" s="5">
        <f t="shared" si="44"/>
        <v>0</v>
      </c>
      <c r="D101" s="4"/>
      <c r="E101" s="4"/>
      <c r="F101" s="5">
        <f t="shared" si="45"/>
        <v>0</v>
      </c>
      <c r="G101" s="4"/>
      <c r="H101" s="4"/>
      <c r="I101" s="43">
        <f t="shared" si="46"/>
        <v>0</v>
      </c>
      <c r="J101" s="44"/>
      <c r="K101" s="44"/>
      <c r="L101" s="3">
        <f t="shared" si="38"/>
        <v>0</v>
      </c>
      <c r="M101" s="3">
        <f t="shared" si="39"/>
        <v>0</v>
      </c>
      <c r="N101" s="3">
        <f t="shared" si="40"/>
        <v>0</v>
      </c>
      <c r="O101" s="3">
        <f t="shared" si="41"/>
        <v>0</v>
      </c>
      <c r="P101" s="3">
        <f t="shared" si="42"/>
        <v>0</v>
      </c>
      <c r="Q101" s="3">
        <f t="shared" si="43"/>
        <v>0</v>
      </c>
    </row>
    <row r="102" spans="1:17" x14ac:dyDescent="0.2">
      <c r="A102" s="1" t="s">
        <v>77</v>
      </c>
      <c r="B102" s="56"/>
      <c r="C102" s="5">
        <f t="shared" si="44"/>
        <v>0</v>
      </c>
      <c r="D102" s="5">
        <f t="shared" ref="D102:E102" si="56">+D103+D104+D105+D106+D107+D108+D109+D110+D111+D112+D113+D114+D115+D116</f>
        <v>0</v>
      </c>
      <c r="E102" s="5">
        <f t="shared" si="56"/>
        <v>0</v>
      </c>
      <c r="F102" s="5">
        <f t="shared" si="45"/>
        <v>0</v>
      </c>
      <c r="G102" s="5">
        <f t="shared" ref="G102:H102" si="57">+G103+G104+G105+G106+G107+G108+G109+G110+G111+G112+G113+G114+G115+G116</f>
        <v>0</v>
      </c>
      <c r="H102" s="5">
        <f t="shared" si="57"/>
        <v>0</v>
      </c>
      <c r="I102" s="43">
        <f t="shared" si="46"/>
        <v>0</v>
      </c>
      <c r="J102" s="43">
        <f t="shared" ref="J102:K102" si="58">+J103+J104+J105+J106+J107+J108+J109+J110+J111+J112+J113+J114+J115+J116</f>
        <v>0</v>
      </c>
      <c r="K102" s="43">
        <f t="shared" si="58"/>
        <v>0</v>
      </c>
      <c r="L102" s="3">
        <f t="shared" si="38"/>
        <v>0</v>
      </c>
      <c r="M102" s="3">
        <f t="shared" si="39"/>
        <v>0</v>
      </c>
      <c r="N102" s="3">
        <f t="shared" si="40"/>
        <v>0</v>
      </c>
      <c r="O102" s="3">
        <f t="shared" si="41"/>
        <v>0</v>
      </c>
      <c r="P102" s="3">
        <f t="shared" si="42"/>
        <v>0</v>
      </c>
      <c r="Q102" s="3">
        <f t="shared" si="43"/>
        <v>0</v>
      </c>
    </row>
    <row r="103" spans="1:17" x14ac:dyDescent="0.2">
      <c r="A103" s="22" t="s">
        <v>78</v>
      </c>
      <c r="B103" s="58" t="s">
        <v>124</v>
      </c>
      <c r="C103" s="5">
        <f t="shared" si="44"/>
        <v>0</v>
      </c>
      <c r="D103" s="4"/>
      <c r="E103" s="4"/>
      <c r="F103" s="5">
        <f t="shared" si="45"/>
        <v>0</v>
      </c>
      <c r="G103" s="4"/>
      <c r="H103" s="4"/>
      <c r="I103" s="43">
        <f t="shared" si="46"/>
        <v>0</v>
      </c>
      <c r="J103" s="44"/>
      <c r="K103" s="44"/>
      <c r="L103" s="3">
        <f t="shared" si="38"/>
        <v>0</v>
      </c>
      <c r="M103" s="3">
        <f t="shared" si="39"/>
        <v>0</v>
      </c>
      <c r="N103" s="3">
        <f t="shared" si="40"/>
        <v>0</v>
      </c>
      <c r="O103" s="3">
        <f t="shared" si="41"/>
        <v>0</v>
      </c>
      <c r="P103" s="3">
        <f t="shared" si="42"/>
        <v>0</v>
      </c>
      <c r="Q103" s="3">
        <f t="shared" si="43"/>
        <v>0</v>
      </c>
    </row>
    <row r="104" spans="1:17" x14ac:dyDescent="0.2">
      <c r="A104" s="22" t="s">
        <v>79</v>
      </c>
      <c r="B104" s="58" t="s">
        <v>124</v>
      </c>
      <c r="C104" s="5">
        <f t="shared" si="44"/>
        <v>0</v>
      </c>
      <c r="D104" s="4"/>
      <c r="E104" s="4"/>
      <c r="F104" s="5">
        <f t="shared" si="45"/>
        <v>0</v>
      </c>
      <c r="G104" s="4"/>
      <c r="H104" s="4"/>
      <c r="I104" s="43">
        <f t="shared" si="46"/>
        <v>0</v>
      </c>
      <c r="J104" s="44"/>
      <c r="K104" s="44"/>
      <c r="L104" s="3">
        <f t="shared" si="38"/>
        <v>0</v>
      </c>
      <c r="M104" s="3">
        <f t="shared" si="39"/>
        <v>0</v>
      </c>
      <c r="N104" s="3">
        <f t="shared" si="40"/>
        <v>0</v>
      </c>
      <c r="O104" s="3">
        <f t="shared" si="41"/>
        <v>0</v>
      </c>
      <c r="P104" s="3">
        <f t="shared" si="42"/>
        <v>0</v>
      </c>
      <c r="Q104" s="3">
        <f t="shared" si="43"/>
        <v>0</v>
      </c>
    </row>
    <row r="105" spans="1:17" x14ac:dyDescent="0.2">
      <c r="A105" s="22" t="s">
        <v>80</v>
      </c>
      <c r="B105" s="58" t="s">
        <v>124</v>
      </c>
      <c r="C105" s="5">
        <f t="shared" si="44"/>
        <v>0</v>
      </c>
      <c r="D105" s="4"/>
      <c r="E105" s="4"/>
      <c r="F105" s="5">
        <f t="shared" si="45"/>
        <v>0</v>
      </c>
      <c r="G105" s="4"/>
      <c r="H105" s="4"/>
      <c r="I105" s="43">
        <f t="shared" si="46"/>
        <v>0</v>
      </c>
      <c r="J105" s="44"/>
      <c r="K105" s="44"/>
      <c r="L105" s="3">
        <f t="shared" si="38"/>
        <v>0</v>
      </c>
      <c r="M105" s="3">
        <f t="shared" si="39"/>
        <v>0</v>
      </c>
      <c r="N105" s="3">
        <f t="shared" si="40"/>
        <v>0</v>
      </c>
      <c r="O105" s="3">
        <f t="shared" si="41"/>
        <v>0</v>
      </c>
      <c r="P105" s="3">
        <f t="shared" si="42"/>
        <v>0</v>
      </c>
      <c r="Q105" s="3">
        <f t="shared" si="43"/>
        <v>0</v>
      </c>
    </row>
    <row r="106" spans="1:17" x14ac:dyDescent="0.2">
      <c r="A106" s="22" t="s">
        <v>81</v>
      </c>
      <c r="B106" s="58" t="s">
        <v>124</v>
      </c>
      <c r="C106" s="5">
        <f t="shared" si="44"/>
        <v>0</v>
      </c>
      <c r="D106" s="4"/>
      <c r="E106" s="4"/>
      <c r="F106" s="5">
        <f t="shared" si="45"/>
        <v>0</v>
      </c>
      <c r="G106" s="4"/>
      <c r="H106" s="4"/>
      <c r="I106" s="43">
        <f t="shared" si="46"/>
        <v>0</v>
      </c>
      <c r="J106" s="44"/>
      <c r="K106" s="44"/>
      <c r="L106" s="3">
        <f t="shared" si="38"/>
        <v>0</v>
      </c>
      <c r="M106" s="3">
        <f t="shared" si="39"/>
        <v>0</v>
      </c>
      <c r="N106" s="3">
        <f t="shared" si="40"/>
        <v>0</v>
      </c>
      <c r="O106" s="3">
        <f t="shared" si="41"/>
        <v>0</v>
      </c>
      <c r="P106" s="3">
        <f t="shared" si="42"/>
        <v>0</v>
      </c>
      <c r="Q106" s="3">
        <f t="shared" si="43"/>
        <v>0</v>
      </c>
    </row>
    <row r="107" spans="1:17" x14ac:dyDescent="0.2">
      <c r="A107" s="22" t="s">
        <v>82</v>
      </c>
      <c r="B107" s="58" t="s">
        <v>124</v>
      </c>
      <c r="C107" s="5">
        <f t="shared" si="44"/>
        <v>0</v>
      </c>
      <c r="D107" s="4"/>
      <c r="E107" s="4"/>
      <c r="F107" s="5">
        <f t="shared" si="45"/>
        <v>0</v>
      </c>
      <c r="G107" s="4"/>
      <c r="H107" s="4"/>
      <c r="I107" s="43">
        <f t="shared" si="46"/>
        <v>0</v>
      </c>
      <c r="J107" s="44"/>
      <c r="K107" s="44"/>
      <c r="L107" s="3">
        <f t="shared" si="38"/>
        <v>0</v>
      </c>
      <c r="M107" s="3">
        <f t="shared" si="39"/>
        <v>0</v>
      </c>
      <c r="N107" s="3">
        <f t="shared" si="40"/>
        <v>0</v>
      </c>
      <c r="O107" s="3">
        <f t="shared" si="41"/>
        <v>0</v>
      </c>
      <c r="P107" s="3">
        <f t="shared" si="42"/>
        <v>0</v>
      </c>
      <c r="Q107" s="3">
        <f t="shared" si="43"/>
        <v>0</v>
      </c>
    </row>
    <row r="108" spans="1:17" x14ac:dyDescent="0.2">
      <c r="A108" s="27" t="s">
        <v>83</v>
      </c>
      <c r="B108" s="58" t="s">
        <v>124</v>
      </c>
      <c r="C108" s="5">
        <f t="shared" si="44"/>
        <v>0</v>
      </c>
      <c r="D108" s="4"/>
      <c r="E108" s="4"/>
      <c r="F108" s="5">
        <f t="shared" si="45"/>
        <v>0</v>
      </c>
      <c r="G108" s="4"/>
      <c r="H108" s="4"/>
      <c r="I108" s="43">
        <f t="shared" si="46"/>
        <v>0</v>
      </c>
      <c r="J108" s="44"/>
      <c r="K108" s="44"/>
      <c r="L108" s="3">
        <f t="shared" si="38"/>
        <v>0</v>
      </c>
      <c r="M108" s="3">
        <f t="shared" si="39"/>
        <v>0</v>
      </c>
      <c r="N108" s="3">
        <f t="shared" si="40"/>
        <v>0</v>
      </c>
      <c r="O108" s="3">
        <f t="shared" si="41"/>
        <v>0</v>
      </c>
      <c r="P108" s="3">
        <f t="shared" si="42"/>
        <v>0</v>
      </c>
      <c r="Q108" s="3">
        <f t="shared" si="43"/>
        <v>0</v>
      </c>
    </row>
    <row r="109" spans="1:17" x14ac:dyDescent="0.2">
      <c r="A109" s="27" t="s">
        <v>84</v>
      </c>
      <c r="B109" s="58" t="s">
        <v>124</v>
      </c>
      <c r="C109" s="5">
        <f t="shared" si="44"/>
        <v>0</v>
      </c>
      <c r="D109" s="4"/>
      <c r="E109" s="4"/>
      <c r="F109" s="5">
        <f t="shared" si="45"/>
        <v>0</v>
      </c>
      <c r="G109" s="4"/>
      <c r="H109" s="4"/>
      <c r="I109" s="43">
        <f t="shared" si="46"/>
        <v>0</v>
      </c>
      <c r="J109" s="44"/>
      <c r="K109" s="44"/>
      <c r="L109" s="3">
        <f t="shared" si="38"/>
        <v>0</v>
      </c>
      <c r="M109" s="3">
        <f t="shared" si="39"/>
        <v>0</v>
      </c>
      <c r="N109" s="3">
        <f t="shared" si="40"/>
        <v>0</v>
      </c>
      <c r="O109" s="3">
        <f t="shared" si="41"/>
        <v>0</v>
      </c>
      <c r="P109" s="3">
        <f t="shared" si="42"/>
        <v>0</v>
      </c>
      <c r="Q109" s="3">
        <f t="shared" si="43"/>
        <v>0</v>
      </c>
    </row>
    <row r="110" spans="1:17" s="11" customFormat="1" x14ac:dyDescent="0.2">
      <c r="A110" s="28" t="s">
        <v>85</v>
      </c>
      <c r="B110" s="58" t="s">
        <v>124</v>
      </c>
      <c r="C110" s="5">
        <f t="shared" si="44"/>
        <v>0</v>
      </c>
      <c r="D110" s="4"/>
      <c r="E110" s="4"/>
      <c r="F110" s="5">
        <f t="shared" si="45"/>
        <v>0</v>
      </c>
      <c r="G110" s="4"/>
      <c r="H110" s="4"/>
      <c r="I110" s="43">
        <f t="shared" si="46"/>
        <v>0</v>
      </c>
      <c r="J110" s="44"/>
      <c r="K110" s="44"/>
      <c r="L110" s="3">
        <f t="shared" si="38"/>
        <v>0</v>
      </c>
      <c r="M110" s="3">
        <f t="shared" si="39"/>
        <v>0</v>
      </c>
      <c r="N110" s="3">
        <f t="shared" si="40"/>
        <v>0</v>
      </c>
      <c r="O110" s="3">
        <f t="shared" si="41"/>
        <v>0</v>
      </c>
      <c r="P110" s="3">
        <f t="shared" si="42"/>
        <v>0</v>
      </c>
      <c r="Q110" s="3">
        <f t="shared" si="43"/>
        <v>0</v>
      </c>
    </row>
    <row r="111" spans="1:17" s="11" customFormat="1" x14ac:dyDescent="0.2">
      <c r="A111" s="28" t="s">
        <v>86</v>
      </c>
      <c r="B111" s="58" t="s">
        <v>124</v>
      </c>
      <c r="C111" s="5">
        <f t="shared" si="44"/>
        <v>0</v>
      </c>
      <c r="D111" s="4"/>
      <c r="E111" s="4"/>
      <c r="F111" s="5">
        <f t="shared" si="45"/>
        <v>0</v>
      </c>
      <c r="G111" s="4"/>
      <c r="H111" s="4"/>
      <c r="I111" s="43">
        <f t="shared" si="46"/>
        <v>0</v>
      </c>
      <c r="J111" s="44"/>
      <c r="K111" s="44"/>
      <c r="L111" s="3">
        <f t="shared" si="38"/>
        <v>0</v>
      </c>
      <c r="M111" s="3">
        <f t="shared" si="39"/>
        <v>0</v>
      </c>
      <c r="N111" s="3">
        <f t="shared" si="40"/>
        <v>0</v>
      </c>
      <c r="O111" s="3">
        <f t="shared" si="41"/>
        <v>0</v>
      </c>
      <c r="P111" s="3">
        <f t="shared" si="42"/>
        <v>0</v>
      </c>
      <c r="Q111" s="3">
        <f t="shared" si="43"/>
        <v>0</v>
      </c>
    </row>
    <row r="112" spans="1:17" s="11" customFormat="1" x14ac:dyDescent="0.2">
      <c r="A112" s="28" t="s">
        <v>87</v>
      </c>
      <c r="B112" s="58" t="s">
        <v>124</v>
      </c>
      <c r="C112" s="5">
        <f t="shared" si="44"/>
        <v>0</v>
      </c>
      <c r="D112" s="4"/>
      <c r="E112" s="4"/>
      <c r="F112" s="5">
        <f t="shared" si="45"/>
        <v>0</v>
      </c>
      <c r="G112" s="4"/>
      <c r="H112" s="4"/>
      <c r="I112" s="43">
        <f t="shared" si="46"/>
        <v>0</v>
      </c>
      <c r="J112" s="44"/>
      <c r="K112" s="44"/>
      <c r="L112" s="3">
        <f t="shared" si="38"/>
        <v>0</v>
      </c>
      <c r="M112" s="3">
        <f t="shared" si="39"/>
        <v>0</v>
      </c>
      <c r="N112" s="3">
        <f t="shared" si="40"/>
        <v>0</v>
      </c>
      <c r="O112" s="3">
        <f t="shared" si="41"/>
        <v>0</v>
      </c>
      <c r="P112" s="3">
        <f t="shared" si="42"/>
        <v>0</v>
      </c>
      <c r="Q112" s="3">
        <f t="shared" si="43"/>
        <v>0</v>
      </c>
    </row>
    <row r="113" spans="1:17" s="11" customFormat="1" ht="25.5" x14ac:dyDescent="0.2">
      <c r="A113" s="28" t="s">
        <v>88</v>
      </c>
      <c r="B113" s="58" t="s">
        <v>124</v>
      </c>
      <c r="C113" s="5">
        <f t="shared" si="44"/>
        <v>0</v>
      </c>
      <c r="D113" s="4"/>
      <c r="E113" s="4"/>
      <c r="F113" s="5">
        <f t="shared" si="45"/>
        <v>0</v>
      </c>
      <c r="G113" s="4"/>
      <c r="H113" s="4"/>
      <c r="I113" s="43">
        <f t="shared" si="46"/>
        <v>0</v>
      </c>
      <c r="J113" s="44"/>
      <c r="K113" s="44"/>
      <c r="L113" s="3">
        <f t="shared" si="38"/>
        <v>0</v>
      </c>
      <c r="M113" s="3">
        <f t="shared" si="39"/>
        <v>0</v>
      </c>
      <c r="N113" s="3">
        <f t="shared" si="40"/>
        <v>0</v>
      </c>
      <c r="O113" s="3">
        <f t="shared" si="41"/>
        <v>0</v>
      </c>
      <c r="P113" s="3">
        <f t="shared" si="42"/>
        <v>0</v>
      </c>
      <c r="Q113" s="3">
        <f t="shared" si="43"/>
        <v>0</v>
      </c>
    </row>
    <row r="114" spans="1:17" s="11" customFormat="1" x14ac:dyDescent="0.2">
      <c r="A114" s="28" t="s">
        <v>89</v>
      </c>
      <c r="B114" s="58" t="s">
        <v>124</v>
      </c>
      <c r="C114" s="5">
        <f t="shared" si="44"/>
        <v>0</v>
      </c>
      <c r="D114" s="4"/>
      <c r="E114" s="4"/>
      <c r="F114" s="5">
        <f t="shared" si="45"/>
        <v>0</v>
      </c>
      <c r="G114" s="4"/>
      <c r="H114" s="4"/>
      <c r="I114" s="43">
        <f t="shared" si="46"/>
        <v>0</v>
      </c>
      <c r="J114" s="44"/>
      <c r="K114" s="44"/>
      <c r="L114" s="3">
        <f t="shared" si="38"/>
        <v>0</v>
      </c>
      <c r="M114" s="3">
        <f t="shared" si="39"/>
        <v>0</v>
      </c>
      <c r="N114" s="3">
        <f t="shared" si="40"/>
        <v>0</v>
      </c>
      <c r="O114" s="3">
        <f t="shared" si="41"/>
        <v>0</v>
      </c>
      <c r="P114" s="3">
        <f t="shared" si="42"/>
        <v>0</v>
      </c>
      <c r="Q114" s="3">
        <f t="shared" si="43"/>
        <v>0</v>
      </c>
    </row>
    <row r="115" spans="1:17" s="11" customFormat="1" x14ac:dyDescent="0.2">
      <c r="A115" s="28" t="s">
        <v>90</v>
      </c>
      <c r="B115" s="58" t="s">
        <v>124</v>
      </c>
      <c r="C115" s="5">
        <f t="shared" si="44"/>
        <v>0</v>
      </c>
      <c r="D115" s="4"/>
      <c r="E115" s="4"/>
      <c r="F115" s="5">
        <f t="shared" si="45"/>
        <v>0</v>
      </c>
      <c r="G115" s="4"/>
      <c r="H115" s="4"/>
      <c r="I115" s="43">
        <f t="shared" si="46"/>
        <v>0</v>
      </c>
      <c r="J115" s="44"/>
      <c r="K115" s="44"/>
      <c r="L115" s="3">
        <f t="shared" si="38"/>
        <v>0</v>
      </c>
      <c r="M115" s="3">
        <f t="shared" si="39"/>
        <v>0</v>
      </c>
      <c r="N115" s="3">
        <f t="shared" si="40"/>
        <v>0</v>
      </c>
      <c r="O115" s="3">
        <f t="shared" si="41"/>
        <v>0</v>
      </c>
      <c r="P115" s="3">
        <f t="shared" si="42"/>
        <v>0</v>
      </c>
      <c r="Q115" s="3">
        <f t="shared" si="43"/>
        <v>0</v>
      </c>
    </row>
    <row r="116" spans="1:17" s="11" customFormat="1" x14ac:dyDescent="0.2">
      <c r="A116" s="28" t="s">
        <v>91</v>
      </c>
      <c r="B116" s="58" t="s">
        <v>124</v>
      </c>
      <c r="C116" s="5">
        <f t="shared" si="44"/>
        <v>0</v>
      </c>
      <c r="D116" s="4"/>
      <c r="E116" s="4"/>
      <c r="F116" s="5">
        <f t="shared" si="45"/>
        <v>0</v>
      </c>
      <c r="G116" s="4"/>
      <c r="H116" s="4"/>
      <c r="I116" s="43">
        <f t="shared" si="46"/>
        <v>0</v>
      </c>
      <c r="J116" s="44"/>
      <c r="K116" s="44"/>
      <c r="L116" s="3">
        <f t="shared" si="38"/>
        <v>0</v>
      </c>
      <c r="M116" s="3">
        <f t="shared" si="39"/>
        <v>0</v>
      </c>
      <c r="N116" s="3">
        <f t="shared" si="40"/>
        <v>0</v>
      </c>
      <c r="O116" s="3">
        <f t="shared" si="41"/>
        <v>0</v>
      </c>
      <c r="P116" s="3">
        <f t="shared" si="42"/>
        <v>0</v>
      </c>
      <c r="Q116" s="3">
        <f t="shared" si="43"/>
        <v>0</v>
      </c>
    </row>
    <row r="117" spans="1:17" s="11" customFormat="1" x14ac:dyDescent="0.2">
      <c r="A117" s="1" t="s">
        <v>92</v>
      </c>
      <c r="B117" s="56">
        <f>+B118+B119</f>
        <v>0</v>
      </c>
      <c r="C117" s="5">
        <f t="shared" si="44"/>
        <v>0</v>
      </c>
      <c r="D117" s="5">
        <f t="shared" ref="D117:E117" si="59">+D118+D119</f>
        <v>0</v>
      </c>
      <c r="E117" s="5">
        <f t="shared" si="59"/>
        <v>0</v>
      </c>
      <c r="F117" s="5">
        <f t="shared" si="45"/>
        <v>0</v>
      </c>
      <c r="G117" s="5">
        <f>+G118+G119</f>
        <v>0</v>
      </c>
      <c r="H117" s="5">
        <f>+H118+H119</f>
        <v>0</v>
      </c>
      <c r="I117" s="43">
        <f t="shared" si="46"/>
        <v>0</v>
      </c>
      <c r="J117" s="43">
        <f>+J118+J119</f>
        <v>0</v>
      </c>
      <c r="K117" s="43">
        <f>+K118+K119</f>
        <v>0</v>
      </c>
      <c r="L117" s="3">
        <f t="shared" si="38"/>
        <v>0</v>
      </c>
      <c r="M117" s="3">
        <f t="shared" si="39"/>
        <v>0</v>
      </c>
      <c r="N117" s="3">
        <f t="shared" si="40"/>
        <v>0</v>
      </c>
      <c r="O117" s="3">
        <f t="shared" si="41"/>
        <v>0</v>
      </c>
      <c r="P117" s="3">
        <f t="shared" si="42"/>
        <v>0</v>
      </c>
      <c r="Q117" s="3">
        <f t="shared" si="43"/>
        <v>0</v>
      </c>
    </row>
    <row r="118" spans="1:17" s="11" customFormat="1" x14ac:dyDescent="0.2">
      <c r="A118" s="28" t="s">
        <v>125</v>
      </c>
      <c r="B118" s="57"/>
      <c r="C118" s="5">
        <f t="shared" si="44"/>
        <v>0</v>
      </c>
      <c r="D118" s="4"/>
      <c r="E118" s="4"/>
      <c r="F118" s="5">
        <f t="shared" si="45"/>
        <v>0</v>
      </c>
      <c r="G118" s="4"/>
      <c r="H118" s="4"/>
      <c r="I118" s="43">
        <f t="shared" si="46"/>
        <v>0</v>
      </c>
      <c r="J118" s="44"/>
      <c r="K118" s="44"/>
      <c r="L118" s="3">
        <f t="shared" si="38"/>
        <v>0</v>
      </c>
      <c r="M118" s="3">
        <f t="shared" si="39"/>
        <v>0</v>
      </c>
      <c r="N118" s="3">
        <f t="shared" si="40"/>
        <v>0</v>
      </c>
      <c r="O118" s="3">
        <f t="shared" si="41"/>
        <v>0</v>
      </c>
      <c r="P118" s="3">
        <f t="shared" si="42"/>
        <v>0</v>
      </c>
      <c r="Q118" s="3">
        <f t="shared" si="43"/>
        <v>0</v>
      </c>
    </row>
    <row r="119" spans="1:17" s="11" customFormat="1" x14ac:dyDescent="0.2">
      <c r="A119" s="28" t="s">
        <v>126</v>
      </c>
      <c r="B119" s="57"/>
      <c r="C119" s="5">
        <f t="shared" si="44"/>
        <v>0</v>
      </c>
      <c r="D119" s="4"/>
      <c r="E119" s="4"/>
      <c r="F119" s="5">
        <f t="shared" si="45"/>
        <v>0</v>
      </c>
      <c r="G119" s="4"/>
      <c r="H119" s="4"/>
      <c r="I119" s="43">
        <f t="shared" si="46"/>
        <v>0</v>
      </c>
      <c r="J119" s="44"/>
      <c r="K119" s="44"/>
      <c r="L119" s="3">
        <f t="shared" si="38"/>
        <v>0</v>
      </c>
      <c r="M119" s="3">
        <f t="shared" si="39"/>
        <v>0</v>
      </c>
      <c r="N119" s="3">
        <f t="shared" si="40"/>
        <v>0</v>
      </c>
      <c r="O119" s="3">
        <f t="shared" si="41"/>
        <v>0</v>
      </c>
      <c r="P119" s="3">
        <f t="shared" si="42"/>
        <v>0</v>
      </c>
      <c r="Q119" s="3">
        <f t="shared" si="43"/>
        <v>0</v>
      </c>
    </row>
    <row r="120" spans="1:17" s="11" customFormat="1" ht="26.25" customHeight="1" x14ac:dyDescent="0.2">
      <c r="A120" s="1" t="s">
        <v>93</v>
      </c>
      <c r="B120" s="56">
        <f t="shared" ref="B120:E120" si="60">+B121+B133+B138+B139</f>
        <v>0</v>
      </c>
      <c r="C120" s="5">
        <f t="shared" si="44"/>
        <v>0</v>
      </c>
      <c r="D120" s="5">
        <f t="shared" si="60"/>
        <v>0</v>
      </c>
      <c r="E120" s="5">
        <f t="shared" si="60"/>
        <v>0</v>
      </c>
      <c r="F120" s="5">
        <f t="shared" si="45"/>
        <v>0</v>
      </c>
      <c r="G120" s="5">
        <f t="shared" ref="G120:H120" si="61">+G121+G133+G138+G139</f>
        <v>0</v>
      </c>
      <c r="H120" s="5">
        <f t="shared" si="61"/>
        <v>0</v>
      </c>
      <c r="I120" s="43">
        <f t="shared" si="46"/>
        <v>0</v>
      </c>
      <c r="J120" s="43">
        <f t="shared" ref="J120:K120" si="62">+J121+J133+J138+J139</f>
        <v>0</v>
      </c>
      <c r="K120" s="43">
        <f t="shared" si="62"/>
        <v>0</v>
      </c>
      <c r="L120" s="3">
        <f t="shared" si="38"/>
        <v>0</v>
      </c>
      <c r="M120" s="3">
        <f t="shared" si="39"/>
        <v>0</v>
      </c>
      <c r="N120" s="3">
        <f t="shared" si="40"/>
        <v>0</v>
      </c>
      <c r="O120" s="3">
        <f t="shared" si="41"/>
        <v>0</v>
      </c>
      <c r="P120" s="3">
        <f t="shared" si="42"/>
        <v>0</v>
      </c>
      <c r="Q120" s="3">
        <f t="shared" si="43"/>
        <v>0</v>
      </c>
    </row>
    <row r="121" spans="1:17" s="11" customFormat="1" x14ac:dyDescent="0.2">
      <c r="A121" s="29" t="s">
        <v>94</v>
      </c>
      <c r="B121" s="56">
        <f t="shared" ref="B121:E121" si="63">+B124+B122</f>
        <v>0</v>
      </c>
      <c r="C121" s="5">
        <f t="shared" si="44"/>
        <v>0</v>
      </c>
      <c r="D121" s="5">
        <f t="shared" si="63"/>
        <v>0</v>
      </c>
      <c r="E121" s="5">
        <f t="shared" si="63"/>
        <v>0</v>
      </c>
      <c r="F121" s="5">
        <f t="shared" si="45"/>
        <v>0</v>
      </c>
      <c r="G121" s="5">
        <f t="shared" ref="G121:H121" si="64">+G124+G122</f>
        <v>0</v>
      </c>
      <c r="H121" s="5">
        <f t="shared" si="64"/>
        <v>0</v>
      </c>
      <c r="I121" s="43">
        <f t="shared" si="46"/>
        <v>0</v>
      </c>
      <c r="J121" s="43">
        <f t="shared" ref="J121:K121" si="65">+J124+J122</f>
        <v>0</v>
      </c>
      <c r="K121" s="43">
        <f t="shared" si="65"/>
        <v>0</v>
      </c>
      <c r="L121" s="3">
        <f t="shared" si="38"/>
        <v>0</v>
      </c>
      <c r="M121" s="3">
        <f t="shared" si="39"/>
        <v>0</v>
      </c>
      <c r="N121" s="3">
        <f t="shared" si="40"/>
        <v>0</v>
      </c>
      <c r="O121" s="3">
        <f t="shared" si="41"/>
        <v>0</v>
      </c>
      <c r="P121" s="3">
        <f t="shared" si="42"/>
        <v>0</v>
      </c>
      <c r="Q121" s="3">
        <f t="shared" si="43"/>
        <v>0</v>
      </c>
    </row>
    <row r="122" spans="1:17" s="11" customFormat="1" x14ac:dyDescent="0.2">
      <c r="A122" s="29" t="s">
        <v>127</v>
      </c>
      <c r="B122" s="56"/>
      <c r="C122" s="5">
        <f t="shared" si="44"/>
        <v>0</v>
      </c>
      <c r="D122" s="5">
        <f t="shared" ref="D122:K122" si="66">+D123</f>
        <v>0</v>
      </c>
      <c r="E122" s="5">
        <f t="shared" si="66"/>
        <v>0</v>
      </c>
      <c r="F122" s="5">
        <f t="shared" si="45"/>
        <v>0</v>
      </c>
      <c r="G122" s="5">
        <f t="shared" si="66"/>
        <v>0</v>
      </c>
      <c r="H122" s="5">
        <f t="shared" si="66"/>
        <v>0</v>
      </c>
      <c r="I122" s="43">
        <f t="shared" si="46"/>
        <v>0</v>
      </c>
      <c r="J122" s="43">
        <f t="shared" si="66"/>
        <v>0</v>
      </c>
      <c r="K122" s="43">
        <f t="shared" si="66"/>
        <v>0</v>
      </c>
      <c r="L122" s="3">
        <f t="shared" si="38"/>
        <v>0</v>
      </c>
      <c r="M122" s="3">
        <f t="shared" si="39"/>
        <v>0</v>
      </c>
      <c r="N122" s="3">
        <f t="shared" si="40"/>
        <v>0</v>
      </c>
      <c r="O122" s="3">
        <f t="shared" si="41"/>
        <v>0</v>
      </c>
      <c r="P122" s="3">
        <f t="shared" si="42"/>
        <v>0</v>
      </c>
      <c r="Q122" s="3">
        <f t="shared" si="43"/>
        <v>0</v>
      </c>
    </row>
    <row r="123" spans="1:17" s="11" customFormat="1" x14ac:dyDescent="0.2">
      <c r="A123" s="2" t="s">
        <v>96</v>
      </c>
      <c r="B123" s="58" t="s">
        <v>124</v>
      </c>
      <c r="C123" s="5">
        <f t="shared" si="44"/>
        <v>0</v>
      </c>
      <c r="D123" s="4"/>
      <c r="E123" s="4"/>
      <c r="F123" s="5">
        <f t="shared" si="45"/>
        <v>0</v>
      </c>
      <c r="G123" s="4"/>
      <c r="H123" s="4"/>
      <c r="I123" s="43">
        <f t="shared" si="46"/>
        <v>0</v>
      </c>
      <c r="J123" s="44"/>
      <c r="K123" s="44"/>
      <c r="L123" s="3">
        <f t="shared" si="38"/>
        <v>0</v>
      </c>
      <c r="M123" s="3">
        <f t="shared" si="39"/>
        <v>0</v>
      </c>
      <c r="N123" s="3">
        <f t="shared" si="40"/>
        <v>0</v>
      </c>
      <c r="O123" s="3">
        <f t="shared" si="41"/>
        <v>0</v>
      </c>
      <c r="P123" s="3">
        <f t="shared" si="42"/>
        <v>0</v>
      </c>
      <c r="Q123" s="3">
        <f t="shared" si="43"/>
        <v>0</v>
      </c>
    </row>
    <row r="124" spans="1:17" s="11" customFormat="1" x14ac:dyDescent="0.2">
      <c r="A124" s="29" t="s">
        <v>128</v>
      </c>
      <c r="B124" s="56"/>
      <c r="C124" s="5">
        <f t="shared" si="44"/>
        <v>0</v>
      </c>
      <c r="D124" s="5">
        <f t="shared" ref="D124:E124" si="67">+D125+D126+D127+D128+D129++D130+D131+D132</f>
        <v>0</v>
      </c>
      <c r="E124" s="5">
        <f t="shared" si="67"/>
        <v>0</v>
      </c>
      <c r="F124" s="5">
        <f t="shared" si="45"/>
        <v>0</v>
      </c>
      <c r="G124" s="5">
        <f t="shared" ref="G124:H124" si="68">+G125+G126+G127+G128+G129++G130+G131+G132</f>
        <v>0</v>
      </c>
      <c r="H124" s="5">
        <f t="shared" si="68"/>
        <v>0</v>
      </c>
      <c r="I124" s="43">
        <f t="shared" si="46"/>
        <v>0</v>
      </c>
      <c r="J124" s="43">
        <f t="shared" ref="J124:K124" si="69">+J125+J126+J127+J128+J129++J130+J131+J132</f>
        <v>0</v>
      </c>
      <c r="K124" s="43">
        <f t="shared" si="69"/>
        <v>0</v>
      </c>
      <c r="L124" s="3">
        <f t="shared" si="38"/>
        <v>0</v>
      </c>
      <c r="M124" s="3">
        <f t="shared" si="39"/>
        <v>0</v>
      </c>
      <c r="N124" s="3">
        <f t="shared" si="40"/>
        <v>0</v>
      </c>
      <c r="O124" s="3">
        <f t="shared" si="41"/>
        <v>0</v>
      </c>
      <c r="P124" s="3">
        <f t="shared" si="42"/>
        <v>0</v>
      </c>
      <c r="Q124" s="3">
        <f t="shared" si="43"/>
        <v>0</v>
      </c>
    </row>
    <row r="125" spans="1:17" s="11" customFormat="1" x14ac:dyDescent="0.2">
      <c r="A125" s="2" t="s">
        <v>95</v>
      </c>
      <c r="B125" s="58" t="s">
        <v>124</v>
      </c>
      <c r="C125" s="5">
        <f t="shared" si="44"/>
        <v>0</v>
      </c>
      <c r="D125" s="4"/>
      <c r="E125" s="4"/>
      <c r="F125" s="5">
        <f t="shared" si="45"/>
        <v>0</v>
      </c>
      <c r="G125" s="4"/>
      <c r="H125" s="4"/>
      <c r="I125" s="43">
        <f t="shared" si="46"/>
        <v>0</v>
      </c>
      <c r="J125" s="44"/>
      <c r="K125" s="44"/>
      <c r="L125" s="3">
        <f t="shared" si="38"/>
        <v>0</v>
      </c>
      <c r="M125" s="3">
        <f t="shared" si="39"/>
        <v>0</v>
      </c>
      <c r="N125" s="3">
        <f t="shared" si="40"/>
        <v>0</v>
      </c>
      <c r="O125" s="3">
        <f t="shared" si="41"/>
        <v>0</v>
      </c>
      <c r="P125" s="3">
        <f t="shared" si="42"/>
        <v>0</v>
      </c>
      <c r="Q125" s="3">
        <f t="shared" si="43"/>
        <v>0</v>
      </c>
    </row>
    <row r="126" spans="1:17" s="11" customFormat="1" x14ac:dyDescent="0.2">
      <c r="A126" s="2" t="s">
        <v>97</v>
      </c>
      <c r="B126" s="58" t="s">
        <v>124</v>
      </c>
      <c r="C126" s="5">
        <f t="shared" si="44"/>
        <v>0</v>
      </c>
      <c r="D126" s="4"/>
      <c r="E126" s="4"/>
      <c r="F126" s="5">
        <f t="shared" si="45"/>
        <v>0</v>
      </c>
      <c r="G126" s="4"/>
      <c r="H126" s="4"/>
      <c r="I126" s="43">
        <f t="shared" si="46"/>
        <v>0</v>
      </c>
      <c r="J126" s="44"/>
      <c r="K126" s="44"/>
      <c r="L126" s="3">
        <f t="shared" si="38"/>
        <v>0</v>
      </c>
      <c r="M126" s="3">
        <f t="shared" si="39"/>
        <v>0</v>
      </c>
      <c r="N126" s="3">
        <f t="shared" si="40"/>
        <v>0</v>
      </c>
      <c r="O126" s="3">
        <f t="shared" si="41"/>
        <v>0</v>
      </c>
      <c r="P126" s="3">
        <f t="shared" si="42"/>
        <v>0</v>
      </c>
      <c r="Q126" s="3">
        <f t="shared" si="43"/>
        <v>0</v>
      </c>
    </row>
    <row r="127" spans="1:17" s="11" customFormat="1" x14ac:dyDescent="0.2">
      <c r="A127" s="2" t="s">
        <v>98</v>
      </c>
      <c r="B127" s="58" t="s">
        <v>124</v>
      </c>
      <c r="C127" s="5">
        <f t="shared" si="44"/>
        <v>0</v>
      </c>
      <c r="D127" s="4"/>
      <c r="E127" s="4"/>
      <c r="F127" s="5">
        <f t="shared" si="45"/>
        <v>0</v>
      </c>
      <c r="G127" s="4"/>
      <c r="H127" s="4"/>
      <c r="I127" s="43">
        <f t="shared" si="46"/>
        <v>0</v>
      </c>
      <c r="J127" s="44"/>
      <c r="K127" s="44"/>
      <c r="L127" s="3">
        <f t="shared" si="38"/>
        <v>0</v>
      </c>
      <c r="M127" s="3">
        <f t="shared" si="39"/>
        <v>0</v>
      </c>
      <c r="N127" s="3">
        <f t="shared" si="40"/>
        <v>0</v>
      </c>
      <c r="O127" s="3">
        <f t="shared" si="41"/>
        <v>0</v>
      </c>
      <c r="P127" s="3">
        <f t="shared" si="42"/>
        <v>0</v>
      </c>
      <c r="Q127" s="3">
        <f t="shared" si="43"/>
        <v>0</v>
      </c>
    </row>
    <row r="128" spans="1:17" s="11" customFormat="1" x14ac:dyDescent="0.2">
      <c r="A128" s="2" t="s">
        <v>99</v>
      </c>
      <c r="B128" s="58" t="s">
        <v>124</v>
      </c>
      <c r="C128" s="5">
        <f t="shared" si="44"/>
        <v>0</v>
      </c>
      <c r="D128" s="4"/>
      <c r="E128" s="4"/>
      <c r="F128" s="5">
        <f t="shared" si="45"/>
        <v>0</v>
      </c>
      <c r="G128" s="4"/>
      <c r="H128" s="4"/>
      <c r="I128" s="43">
        <f t="shared" si="46"/>
        <v>0</v>
      </c>
      <c r="J128" s="44"/>
      <c r="K128" s="44"/>
      <c r="L128" s="3">
        <f t="shared" si="38"/>
        <v>0</v>
      </c>
      <c r="M128" s="3">
        <f t="shared" si="39"/>
        <v>0</v>
      </c>
      <c r="N128" s="3">
        <f t="shared" si="40"/>
        <v>0</v>
      </c>
      <c r="O128" s="3">
        <f t="shared" si="41"/>
        <v>0</v>
      </c>
      <c r="P128" s="3">
        <f t="shared" si="42"/>
        <v>0</v>
      </c>
      <c r="Q128" s="3">
        <f t="shared" si="43"/>
        <v>0</v>
      </c>
    </row>
    <row r="129" spans="1:17" s="11" customFormat="1" x14ac:dyDescent="0.2">
      <c r="A129" s="2" t="s">
        <v>100</v>
      </c>
      <c r="B129" s="58" t="s">
        <v>124</v>
      </c>
      <c r="C129" s="5">
        <f t="shared" si="44"/>
        <v>0</v>
      </c>
      <c r="D129" s="4"/>
      <c r="E129" s="4"/>
      <c r="F129" s="5">
        <f t="shared" si="45"/>
        <v>0</v>
      </c>
      <c r="G129" s="4"/>
      <c r="H129" s="4"/>
      <c r="I129" s="43">
        <f t="shared" si="46"/>
        <v>0</v>
      </c>
      <c r="J129" s="44"/>
      <c r="K129" s="44"/>
      <c r="L129" s="3">
        <f t="shared" si="38"/>
        <v>0</v>
      </c>
      <c r="M129" s="3">
        <f t="shared" si="39"/>
        <v>0</v>
      </c>
      <c r="N129" s="3">
        <f t="shared" si="40"/>
        <v>0</v>
      </c>
      <c r="O129" s="3">
        <f t="shared" si="41"/>
        <v>0</v>
      </c>
      <c r="P129" s="3">
        <f t="shared" si="42"/>
        <v>0</v>
      </c>
      <c r="Q129" s="3">
        <f t="shared" si="43"/>
        <v>0</v>
      </c>
    </row>
    <row r="130" spans="1:17" s="11" customFormat="1" x14ac:dyDescent="0.2">
      <c r="A130" s="2" t="s">
        <v>101</v>
      </c>
      <c r="B130" s="58" t="s">
        <v>124</v>
      </c>
      <c r="C130" s="5">
        <f t="shared" si="44"/>
        <v>0</v>
      </c>
      <c r="D130" s="4"/>
      <c r="E130" s="4"/>
      <c r="F130" s="5">
        <f t="shared" si="45"/>
        <v>0</v>
      </c>
      <c r="G130" s="4"/>
      <c r="H130" s="4"/>
      <c r="I130" s="43">
        <f t="shared" si="46"/>
        <v>0</v>
      </c>
      <c r="J130" s="44"/>
      <c r="K130" s="44"/>
      <c r="L130" s="3">
        <f t="shared" si="38"/>
        <v>0</v>
      </c>
      <c r="M130" s="3">
        <f t="shared" si="39"/>
        <v>0</v>
      </c>
      <c r="N130" s="3">
        <f t="shared" si="40"/>
        <v>0</v>
      </c>
      <c r="O130" s="3">
        <f t="shared" si="41"/>
        <v>0</v>
      </c>
      <c r="P130" s="3">
        <f t="shared" si="42"/>
        <v>0</v>
      </c>
      <c r="Q130" s="3">
        <f t="shared" si="43"/>
        <v>0</v>
      </c>
    </row>
    <row r="131" spans="1:17" s="11" customFormat="1" x14ac:dyDescent="0.2">
      <c r="A131" s="2" t="s">
        <v>102</v>
      </c>
      <c r="B131" s="58" t="s">
        <v>124</v>
      </c>
      <c r="C131" s="5">
        <f t="shared" si="44"/>
        <v>0</v>
      </c>
      <c r="D131" s="4"/>
      <c r="E131" s="4"/>
      <c r="F131" s="5">
        <f t="shared" si="45"/>
        <v>0</v>
      </c>
      <c r="G131" s="4"/>
      <c r="H131" s="4"/>
      <c r="I131" s="43">
        <f t="shared" si="46"/>
        <v>0</v>
      </c>
      <c r="J131" s="44"/>
      <c r="K131" s="44"/>
      <c r="L131" s="3">
        <f t="shared" si="38"/>
        <v>0</v>
      </c>
      <c r="M131" s="3">
        <f t="shared" si="39"/>
        <v>0</v>
      </c>
      <c r="N131" s="3">
        <f t="shared" si="40"/>
        <v>0</v>
      </c>
      <c r="O131" s="3">
        <f t="shared" si="41"/>
        <v>0</v>
      </c>
      <c r="P131" s="3">
        <f t="shared" si="42"/>
        <v>0</v>
      </c>
      <c r="Q131" s="3">
        <f t="shared" si="43"/>
        <v>0</v>
      </c>
    </row>
    <row r="132" spans="1:17" s="11" customFormat="1" x14ac:dyDescent="0.2">
      <c r="A132" s="2" t="s">
        <v>103</v>
      </c>
      <c r="B132" s="58" t="s">
        <v>124</v>
      </c>
      <c r="C132" s="5">
        <f t="shared" si="44"/>
        <v>0</v>
      </c>
      <c r="D132" s="4"/>
      <c r="E132" s="4"/>
      <c r="F132" s="5">
        <f t="shared" si="45"/>
        <v>0</v>
      </c>
      <c r="G132" s="4"/>
      <c r="H132" s="4"/>
      <c r="I132" s="43">
        <f t="shared" si="46"/>
        <v>0</v>
      </c>
      <c r="J132" s="44"/>
      <c r="K132" s="44"/>
      <c r="L132" s="3">
        <f t="shared" si="38"/>
        <v>0</v>
      </c>
      <c r="M132" s="3">
        <f t="shared" si="39"/>
        <v>0</v>
      </c>
      <c r="N132" s="3">
        <f t="shared" si="40"/>
        <v>0</v>
      </c>
      <c r="O132" s="3">
        <f t="shared" si="41"/>
        <v>0</v>
      </c>
      <c r="P132" s="3">
        <f t="shared" si="42"/>
        <v>0</v>
      </c>
      <c r="Q132" s="3">
        <f t="shared" si="43"/>
        <v>0</v>
      </c>
    </row>
    <row r="133" spans="1:17" s="11" customFormat="1" ht="25.5" x14ac:dyDescent="0.2">
      <c r="A133" s="29" t="s">
        <v>104</v>
      </c>
      <c r="B133" s="56"/>
      <c r="C133" s="5">
        <f>+D133+E133</f>
        <v>0</v>
      </c>
      <c r="D133" s="5">
        <f>+D134+D135+D136+D137</f>
        <v>0</v>
      </c>
      <c r="E133" s="5">
        <f>+E134+E135+E136+E137</f>
        <v>0</v>
      </c>
      <c r="F133" s="5">
        <f t="shared" si="45"/>
        <v>0</v>
      </c>
      <c r="G133" s="5">
        <f t="shared" ref="G133:H133" si="70">+G134+G135+G136+G137</f>
        <v>0</v>
      </c>
      <c r="H133" s="5">
        <f t="shared" si="70"/>
        <v>0</v>
      </c>
      <c r="I133" s="43">
        <f t="shared" si="46"/>
        <v>0</v>
      </c>
      <c r="J133" s="43">
        <f t="shared" ref="J133:K133" si="71">+J134+J135+J136+J137</f>
        <v>0</v>
      </c>
      <c r="K133" s="43">
        <f t="shared" si="71"/>
        <v>0</v>
      </c>
      <c r="L133" s="3">
        <f t="shared" si="38"/>
        <v>0</v>
      </c>
      <c r="M133" s="3">
        <f t="shared" si="39"/>
        <v>0</v>
      </c>
      <c r="N133" s="3">
        <f t="shared" si="40"/>
        <v>0</v>
      </c>
      <c r="O133" s="3">
        <f t="shared" si="41"/>
        <v>0</v>
      </c>
      <c r="P133" s="3">
        <f t="shared" si="42"/>
        <v>0</v>
      </c>
      <c r="Q133" s="3">
        <f t="shared" si="43"/>
        <v>0</v>
      </c>
    </row>
    <row r="134" spans="1:17" s="11" customFormat="1" x14ac:dyDescent="0.2">
      <c r="A134" s="2" t="s">
        <v>105</v>
      </c>
      <c r="B134" s="58" t="s">
        <v>124</v>
      </c>
      <c r="C134" s="5">
        <f t="shared" si="44"/>
        <v>0</v>
      </c>
      <c r="D134" s="4"/>
      <c r="E134" s="4"/>
      <c r="F134" s="5">
        <f t="shared" si="45"/>
        <v>0</v>
      </c>
      <c r="G134" s="4"/>
      <c r="H134" s="4"/>
      <c r="I134" s="43">
        <f t="shared" si="46"/>
        <v>0</v>
      </c>
      <c r="J134" s="44"/>
      <c r="K134" s="44"/>
      <c r="L134" s="3">
        <f t="shared" si="38"/>
        <v>0</v>
      </c>
      <c r="M134" s="3">
        <f t="shared" si="39"/>
        <v>0</v>
      </c>
      <c r="N134" s="3">
        <f t="shared" si="40"/>
        <v>0</v>
      </c>
      <c r="O134" s="3">
        <f t="shared" si="41"/>
        <v>0</v>
      </c>
      <c r="P134" s="3">
        <f t="shared" si="42"/>
        <v>0</v>
      </c>
      <c r="Q134" s="3">
        <f t="shared" si="43"/>
        <v>0</v>
      </c>
    </row>
    <row r="135" spans="1:17" s="11" customFormat="1" x14ac:dyDescent="0.2">
      <c r="A135" s="2" t="s">
        <v>106</v>
      </c>
      <c r="B135" s="58" t="s">
        <v>124</v>
      </c>
      <c r="C135" s="5">
        <f t="shared" si="44"/>
        <v>0</v>
      </c>
      <c r="D135" s="4"/>
      <c r="E135" s="4"/>
      <c r="F135" s="5">
        <f t="shared" si="45"/>
        <v>0</v>
      </c>
      <c r="G135" s="4"/>
      <c r="H135" s="4"/>
      <c r="I135" s="43">
        <f t="shared" si="46"/>
        <v>0</v>
      </c>
      <c r="J135" s="44"/>
      <c r="K135" s="44"/>
      <c r="L135" s="3">
        <f t="shared" si="38"/>
        <v>0</v>
      </c>
      <c r="M135" s="3">
        <f t="shared" si="39"/>
        <v>0</v>
      </c>
      <c r="N135" s="3">
        <f t="shared" si="40"/>
        <v>0</v>
      </c>
      <c r="O135" s="3">
        <f t="shared" si="41"/>
        <v>0</v>
      </c>
      <c r="P135" s="3">
        <f t="shared" si="42"/>
        <v>0</v>
      </c>
      <c r="Q135" s="3">
        <f t="shared" si="43"/>
        <v>0</v>
      </c>
    </row>
    <row r="136" spans="1:17" s="11" customFormat="1" ht="25.5" x14ac:dyDescent="0.2">
      <c r="A136" s="2" t="s">
        <v>107</v>
      </c>
      <c r="B136" s="58" t="s">
        <v>124</v>
      </c>
      <c r="C136" s="5">
        <f t="shared" si="44"/>
        <v>0</v>
      </c>
      <c r="D136" s="4"/>
      <c r="E136" s="4"/>
      <c r="F136" s="5">
        <f t="shared" si="45"/>
        <v>0</v>
      </c>
      <c r="G136" s="4"/>
      <c r="H136" s="4"/>
      <c r="I136" s="43">
        <f t="shared" si="46"/>
        <v>0</v>
      </c>
      <c r="J136" s="44"/>
      <c r="K136" s="44"/>
      <c r="L136" s="3">
        <f t="shared" si="38"/>
        <v>0</v>
      </c>
      <c r="M136" s="3">
        <f t="shared" si="39"/>
        <v>0</v>
      </c>
      <c r="N136" s="3">
        <f t="shared" si="40"/>
        <v>0</v>
      </c>
      <c r="O136" s="3">
        <f t="shared" si="41"/>
        <v>0</v>
      </c>
      <c r="P136" s="3">
        <f t="shared" si="42"/>
        <v>0</v>
      </c>
      <c r="Q136" s="3">
        <f t="shared" si="43"/>
        <v>0</v>
      </c>
    </row>
    <row r="137" spans="1:17" s="11" customFormat="1" x14ac:dyDescent="0.2">
      <c r="A137" s="2" t="s">
        <v>142</v>
      </c>
      <c r="B137" s="58" t="s">
        <v>124</v>
      </c>
      <c r="C137" s="5">
        <f t="shared" si="44"/>
        <v>0</v>
      </c>
      <c r="D137" s="4"/>
      <c r="E137" s="4"/>
      <c r="F137" s="5">
        <f t="shared" si="45"/>
        <v>0</v>
      </c>
      <c r="G137" s="4"/>
      <c r="H137" s="4"/>
      <c r="I137" s="43">
        <f t="shared" si="46"/>
        <v>0</v>
      </c>
      <c r="J137" s="44"/>
      <c r="K137" s="44"/>
      <c r="L137" s="3">
        <f t="shared" si="38"/>
        <v>0</v>
      </c>
      <c r="M137" s="3">
        <f t="shared" si="39"/>
        <v>0</v>
      </c>
      <c r="N137" s="3">
        <f t="shared" si="40"/>
        <v>0</v>
      </c>
      <c r="O137" s="3">
        <f t="shared" si="41"/>
        <v>0</v>
      </c>
      <c r="P137" s="3">
        <f t="shared" si="42"/>
        <v>0</v>
      </c>
      <c r="Q137" s="3">
        <f t="shared" si="43"/>
        <v>0</v>
      </c>
    </row>
    <row r="138" spans="1:17" s="11" customFormat="1" x14ac:dyDescent="0.2">
      <c r="A138" s="29" t="s">
        <v>108</v>
      </c>
      <c r="B138" s="56"/>
      <c r="C138" s="5">
        <f t="shared" si="44"/>
        <v>0</v>
      </c>
      <c r="D138" s="4"/>
      <c r="E138" s="4"/>
      <c r="F138" s="5">
        <f t="shared" si="45"/>
        <v>0</v>
      </c>
      <c r="G138" s="4"/>
      <c r="H138" s="4"/>
      <c r="I138" s="43">
        <f t="shared" si="46"/>
        <v>0</v>
      </c>
      <c r="J138" s="44"/>
      <c r="K138" s="44"/>
      <c r="L138" s="3">
        <f t="shared" si="38"/>
        <v>0</v>
      </c>
      <c r="M138" s="3">
        <f t="shared" si="39"/>
        <v>0</v>
      </c>
      <c r="N138" s="3">
        <f t="shared" si="40"/>
        <v>0</v>
      </c>
      <c r="O138" s="3">
        <f t="shared" si="41"/>
        <v>0</v>
      </c>
      <c r="P138" s="3">
        <f t="shared" si="42"/>
        <v>0</v>
      </c>
      <c r="Q138" s="3">
        <f t="shared" si="43"/>
        <v>0</v>
      </c>
    </row>
    <row r="139" spans="1:17" s="11" customFormat="1" x14ac:dyDescent="0.2">
      <c r="A139" s="29" t="s">
        <v>109</v>
      </c>
      <c r="B139" s="56"/>
      <c r="C139" s="5">
        <f t="shared" si="44"/>
        <v>0</v>
      </c>
      <c r="D139" s="4"/>
      <c r="E139" s="4"/>
      <c r="F139" s="5">
        <f t="shared" si="45"/>
        <v>0</v>
      </c>
      <c r="G139" s="4"/>
      <c r="H139" s="4"/>
      <c r="I139" s="43">
        <f t="shared" si="46"/>
        <v>0</v>
      </c>
      <c r="J139" s="44"/>
      <c r="K139" s="44"/>
      <c r="L139" s="3">
        <f t="shared" si="38"/>
        <v>0</v>
      </c>
      <c r="M139" s="3">
        <f t="shared" si="39"/>
        <v>0</v>
      </c>
      <c r="N139" s="3">
        <f t="shared" si="40"/>
        <v>0</v>
      </c>
      <c r="O139" s="3">
        <f t="shared" si="41"/>
        <v>0</v>
      </c>
      <c r="P139" s="3">
        <f t="shared" si="42"/>
        <v>0</v>
      </c>
      <c r="Q139" s="3">
        <f t="shared" si="43"/>
        <v>0</v>
      </c>
    </row>
    <row r="140" spans="1:17" s="11" customFormat="1" x14ac:dyDescent="0.2">
      <c r="A140" s="30" t="s">
        <v>110</v>
      </c>
      <c r="B140" s="56">
        <v>18298.73</v>
      </c>
      <c r="C140" s="5">
        <f t="shared" si="44"/>
        <v>1470.9199999999998</v>
      </c>
      <c r="D140" s="4">
        <v>154.06</v>
      </c>
      <c r="E140" s="4">
        <v>1316.86</v>
      </c>
      <c r="F140" s="5">
        <f t="shared" si="45"/>
        <v>16832.13</v>
      </c>
      <c r="G140" s="67">
        <v>1808.04</v>
      </c>
      <c r="H140" s="67">
        <v>15024.09</v>
      </c>
      <c r="I140" s="43">
        <f t="shared" si="46"/>
        <v>15361.21</v>
      </c>
      <c r="J140" s="44">
        <v>1653.98</v>
      </c>
      <c r="K140" s="44">
        <v>13707.23</v>
      </c>
      <c r="L140" s="3">
        <f t="shared" si="38"/>
        <v>1470.9200000000019</v>
      </c>
      <c r="M140" s="3">
        <f t="shared" si="39"/>
        <v>154.05999999999995</v>
      </c>
      <c r="N140" s="3">
        <f t="shared" si="40"/>
        <v>1316.8600000000006</v>
      </c>
      <c r="O140" s="3">
        <f t="shared" si="41"/>
        <v>-2.0463630789890885E-12</v>
      </c>
      <c r="P140" s="3">
        <f t="shared" si="42"/>
        <v>0</v>
      </c>
      <c r="Q140" s="3">
        <f t="shared" si="43"/>
        <v>0</v>
      </c>
    </row>
    <row r="141" spans="1:17" s="11" customFormat="1" ht="27.75" x14ac:dyDescent="0.25">
      <c r="A141" s="1" t="s">
        <v>112</v>
      </c>
      <c r="B141" s="56">
        <f>+B142+B143+B145+B144</f>
        <v>6948</v>
      </c>
      <c r="C141" s="5">
        <f t="shared" ref="C141:H141" si="72">+C142+C143+C145+C144</f>
        <v>811.78</v>
      </c>
      <c r="D141" s="5">
        <f t="shared" si="72"/>
        <v>473.37</v>
      </c>
      <c r="E141" s="5">
        <f t="shared" si="72"/>
        <v>338.41</v>
      </c>
      <c r="F141" s="5">
        <f t="shared" si="72"/>
        <v>7759.1900000000005</v>
      </c>
      <c r="G141" s="5">
        <f t="shared" si="72"/>
        <v>4003.33</v>
      </c>
      <c r="H141" s="5">
        <f t="shared" si="72"/>
        <v>3755.86</v>
      </c>
      <c r="I141" s="43">
        <f t="shared" ref="I141:K141" si="73">+I142+I143+I145+I144</f>
        <v>6947.41</v>
      </c>
      <c r="J141" s="43">
        <f t="shared" si="73"/>
        <v>3529.96</v>
      </c>
      <c r="K141" s="43">
        <f t="shared" si="73"/>
        <v>3417.45</v>
      </c>
      <c r="L141" s="3">
        <f t="shared" ref="L141:L148" si="74">F141-I141</f>
        <v>811.78000000000065</v>
      </c>
      <c r="M141" s="3">
        <f t="shared" ref="M141:M148" si="75">G141-J141</f>
        <v>473.36999999999989</v>
      </c>
      <c r="N141" s="3">
        <f t="shared" ref="N141:N148" si="76">H141-K141</f>
        <v>338.41000000000031</v>
      </c>
      <c r="O141" s="3">
        <f t="shared" ref="O141:O148" si="77">C141-L141</f>
        <v>0</v>
      </c>
      <c r="P141" s="3">
        <f t="shared" ref="P141:P148" si="78">D141-M141</f>
        <v>0</v>
      </c>
      <c r="Q141" s="3">
        <f t="shared" ref="Q141:Q148" si="79">E141-N141</f>
        <v>0</v>
      </c>
    </row>
    <row r="142" spans="1:17" s="11" customFormat="1" x14ac:dyDescent="0.2">
      <c r="A142" s="2" t="s">
        <v>113</v>
      </c>
      <c r="B142" s="56">
        <v>6948</v>
      </c>
      <c r="C142" s="5">
        <f t="shared" si="44"/>
        <v>811.78</v>
      </c>
      <c r="D142" s="4">
        <v>473.37</v>
      </c>
      <c r="E142" s="4">
        <v>338.41</v>
      </c>
      <c r="F142" s="5">
        <f>+G142+H142</f>
        <v>7759.1900000000005</v>
      </c>
      <c r="G142" s="67">
        <v>4003.33</v>
      </c>
      <c r="H142" s="67">
        <v>3755.86</v>
      </c>
      <c r="I142" s="43">
        <f t="shared" ref="I142:I145" si="80">+J142+K142</f>
        <v>6947.41</v>
      </c>
      <c r="J142" s="44">
        <v>3529.96</v>
      </c>
      <c r="K142" s="44">
        <v>3417.45</v>
      </c>
      <c r="L142" s="3">
        <f t="shared" si="74"/>
        <v>811.78000000000065</v>
      </c>
      <c r="M142" s="3">
        <f t="shared" si="75"/>
        <v>473.36999999999989</v>
      </c>
      <c r="N142" s="3">
        <f t="shared" si="76"/>
        <v>338.41000000000031</v>
      </c>
      <c r="O142" s="3">
        <f t="shared" si="77"/>
        <v>0</v>
      </c>
      <c r="P142" s="3">
        <f t="shared" si="78"/>
        <v>0</v>
      </c>
      <c r="Q142" s="3">
        <f t="shared" si="79"/>
        <v>0</v>
      </c>
    </row>
    <row r="143" spans="1:17" s="11" customFormat="1" x14ac:dyDescent="0.2">
      <c r="A143" s="2" t="s">
        <v>140</v>
      </c>
      <c r="B143" s="56"/>
      <c r="C143" s="5">
        <f t="shared" si="44"/>
        <v>0</v>
      </c>
      <c r="D143" s="4"/>
      <c r="E143" s="4"/>
      <c r="F143" s="5">
        <f t="shared" ref="F142:F145" si="81">+G143+H143</f>
        <v>0</v>
      </c>
      <c r="G143" s="4"/>
      <c r="H143" s="4"/>
      <c r="I143" s="43">
        <f t="shared" si="80"/>
        <v>0</v>
      </c>
      <c r="J143" s="44"/>
      <c r="K143" s="44"/>
      <c r="L143" s="3">
        <f t="shared" si="74"/>
        <v>0</v>
      </c>
      <c r="M143" s="3">
        <f t="shared" si="75"/>
        <v>0</v>
      </c>
      <c r="N143" s="3">
        <f t="shared" si="76"/>
        <v>0</v>
      </c>
      <c r="O143" s="3">
        <f t="shared" si="77"/>
        <v>0</v>
      </c>
      <c r="P143" s="3">
        <f t="shared" si="78"/>
        <v>0</v>
      </c>
      <c r="Q143" s="3">
        <f t="shared" si="79"/>
        <v>0</v>
      </c>
    </row>
    <row r="144" spans="1:17" s="11" customFormat="1" x14ac:dyDescent="0.2">
      <c r="A144" s="2" t="s">
        <v>141</v>
      </c>
      <c r="B144" s="56"/>
      <c r="C144" s="5">
        <f t="shared" si="44"/>
        <v>0</v>
      </c>
      <c r="D144" s="4"/>
      <c r="E144" s="4"/>
      <c r="F144" s="5">
        <f t="shared" si="81"/>
        <v>0</v>
      </c>
      <c r="G144" s="4"/>
      <c r="H144" s="4"/>
      <c r="I144" s="43">
        <f t="shared" si="80"/>
        <v>0</v>
      </c>
      <c r="J144" s="44"/>
      <c r="K144" s="44"/>
      <c r="L144" s="3">
        <f t="shared" si="74"/>
        <v>0</v>
      </c>
      <c r="M144" s="3">
        <f t="shared" si="75"/>
        <v>0</v>
      </c>
      <c r="N144" s="3">
        <f t="shared" si="76"/>
        <v>0</v>
      </c>
      <c r="O144" s="3">
        <f t="shared" si="77"/>
        <v>0</v>
      </c>
      <c r="P144" s="3">
        <f t="shared" si="78"/>
        <v>0</v>
      </c>
      <c r="Q144" s="3">
        <f t="shared" si="79"/>
        <v>0</v>
      </c>
    </row>
    <row r="145" spans="1:17" s="11" customFormat="1" x14ac:dyDescent="0.2">
      <c r="A145" s="2" t="s">
        <v>136</v>
      </c>
      <c r="B145" s="56"/>
      <c r="C145" s="5">
        <f t="shared" si="44"/>
        <v>0</v>
      </c>
      <c r="D145" s="4"/>
      <c r="E145" s="4"/>
      <c r="F145" s="5">
        <f t="shared" si="81"/>
        <v>0</v>
      </c>
      <c r="G145" s="4"/>
      <c r="H145" s="4"/>
      <c r="I145" s="43">
        <f t="shared" si="80"/>
        <v>0</v>
      </c>
      <c r="J145" s="44"/>
      <c r="K145" s="44"/>
      <c r="L145" s="3">
        <f t="shared" si="74"/>
        <v>0</v>
      </c>
      <c r="M145" s="3">
        <f t="shared" si="75"/>
        <v>0</v>
      </c>
      <c r="N145" s="3">
        <f t="shared" si="76"/>
        <v>0</v>
      </c>
      <c r="O145" s="3">
        <f t="shared" si="77"/>
        <v>0</v>
      </c>
      <c r="P145" s="3">
        <f t="shared" si="78"/>
        <v>0</v>
      </c>
      <c r="Q145" s="3">
        <f t="shared" si="79"/>
        <v>0</v>
      </c>
    </row>
    <row r="146" spans="1:17" s="11" customFormat="1" x14ac:dyDescent="0.2">
      <c r="A146" s="31" t="s">
        <v>111</v>
      </c>
      <c r="B146" s="56">
        <f t="shared" ref="B146:H146" si="82">+B12+B19+B32+B35+B69+B70+B82+B87+B91+B101+B102+B117+B120+B140</f>
        <v>87525.05</v>
      </c>
      <c r="C146" s="5">
        <f t="shared" si="82"/>
        <v>9392.2199999999993</v>
      </c>
      <c r="D146" s="5">
        <f t="shared" si="82"/>
        <v>1423.99</v>
      </c>
      <c r="E146" s="5">
        <f t="shared" si="82"/>
        <v>7968.2300000000005</v>
      </c>
      <c r="F146" s="5">
        <f t="shared" si="82"/>
        <v>93976.859999999986</v>
      </c>
      <c r="G146" s="5">
        <f t="shared" si="82"/>
        <v>11948.21</v>
      </c>
      <c r="H146" s="5">
        <f t="shared" si="82"/>
        <v>82028.649999999994</v>
      </c>
      <c r="I146" s="43">
        <f t="shared" ref="I146:K146" si="83">+I12+I19+I32+I35+I69+I70+I82+I87+I91+I101+I102+I117+I120+I140</f>
        <v>84584.639999999985</v>
      </c>
      <c r="J146" s="43">
        <f t="shared" si="83"/>
        <v>10524.22</v>
      </c>
      <c r="K146" s="43">
        <f t="shared" si="83"/>
        <v>74060.42</v>
      </c>
      <c r="L146" s="3">
        <f t="shared" si="74"/>
        <v>9392.2200000000012</v>
      </c>
      <c r="M146" s="3">
        <f t="shared" si="75"/>
        <v>1423.9899999999998</v>
      </c>
      <c r="N146" s="3">
        <f t="shared" si="76"/>
        <v>7968.2299999999959</v>
      </c>
      <c r="O146" s="3">
        <f t="shared" si="77"/>
        <v>0</v>
      </c>
      <c r="P146" s="3">
        <f t="shared" si="78"/>
        <v>0</v>
      </c>
      <c r="Q146" s="3">
        <f t="shared" si="79"/>
        <v>0</v>
      </c>
    </row>
    <row r="147" spans="1:17" s="11" customFormat="1" ht="12.75" customHeight="1" x14ac:dyDescent="0.2">
      <c r="A147" s="30" t="s">
        <v>114</v>
      </c>
      <c r="B147" s="56">
        <f t="shared" ref="B147:C147" si="84">B13+B20+B32+B39+B69+B70+B118+B87</f>
        <v>62743</v>
      </c>
      <c r="C147" s="5">
        <f t="shared" si="84"/>
        <v>7265.15</v>
      </c>
      <c r="D147" s="5">
        <f>D13+D20+D32+D39+D69+D70+D118+D87</f>
        <v>820.81</v>
      </c>
      <c r="E147" s="5">
        <f>E13+E20+E32+E39+E69+E70+E118+E87</f>
        <v>6444.34</v>
      </c>
      <c r="F147" s="5">
        <f t="shared" ref="F147:H147" si="85">F13+F20+F32+F39+F69+F70+F118+F87</f>
        <v>70006.50999999998</v>
      </c>
      <c r="G147" s="5">
        <f t="shared" si="85"/>
        <v>5371.3000000000011</v>
      </c>
      <c r="H147" s="5">
        <f t="shared" si="85"/>
        <v>64635.21</v>
      </c>
      <c r="I147" s="43">
        <f t="shared" ref="I147:K147" si="86">I13+I20+I32+I39+I69+I70+I118+I87</f>
        <v>62741.359999999993</v>
      </c>
      <c r="J147" s="43">
        <f t="shared" si="86"/>
        <v>4550.49</v>
      </c>
      <c r="K147" s="43">
        <f t="shared" si="86"/>
        <v>58190.869999999995</v>
      </c>
      <c r="L147" s="3">
        <f t="shared" si="74"/>
        <v>7265.1499999999869</v>
      </c>
      <c r="M147" s="3">
        <f t="shared" si="75"/>
        <v>820.81000000000131</v>
      </c>
      <c r="N147" s="3">
        <f t="shared" si="76"/>
        <v>6444.3400000000038</v>
      </c>
      <c r="O147" s="3">
        <f t="shared" si="77"/>
        <v>1.2732925824820995E-11</v>
      </c>
      <c r="P147" s="3">
        <f t="shared" si="78"/>
        <v>-1.3642420526593924E-12</v>
      </c>
      <c r="Q147" s="3">
        <f t="shared" si="79"/>
        <v>0</v>
      </c>
    </row>
    <row r="148" spans="1:17" s="11" customFormat="1" x14ac:dyDescent="0.2">
      <c r="A148" s="30" t="s">
        <v>115</v>
      </c>
      <c r="B148" s="56">
        <f t="shared" ref="B148:H148" si="87">B15++B21+B25+B82+B91+B101+B102+B119+B120-B122+B36</f>
        <v>3611</v>
      </c>
      <c r="C148" s="5">
        <f t="shared" si="87"/>
        <v>371.03000000000003</v>
      </c>
      <c r="D148" s="5">
        <f t="shared" si="87"/>
        <v>164</v>
      </c>
      <c r="E148" s="5">
        <f t="shared" si="87"/>
        <v>207.03</v>
      </c>
      <c r="F148" s="5">
        <f t="shared" si="87"/>
        <v>3980.7799999999997</v>
      </c>
      <c r="G148" s="5">
        <f t="shared" si="87"/>
        <v>1611.43</v>
      </c>
      <c r="H148" s="5">
        <f t="shared" si="87"/>
        <v>2369.35</v>
      </c>
      <c r="I148" s="43">
        <f t="shared" ref="I148:K148" si="88">I15++I21+I25+I82+I91+I101+I102+I119+I120-I122+I36</f>
        <v>3609.7499999999995</v>
      </c>
      <c r="J148" s="43">
        <f t="shared" si="88"/>
        <v>1447.4299999999998</v>
      </c>
      <c r="K148" s="43">
        <f t="shared" si="88"/>
        <v>2162.3199999999997</v>
      </c>
      <c r="L148" s="3">
        <f t="shared" si="74"/>
        <v>371.0300000000002</v>
      </c>
      <c r="M148" s="3">
        <f t="shared" si="75"/>
        <v>164.00000000000023</v>
      </c>
      <c r="N148" s="3">
        <f t="shared" si="76"/>
        <v>207.0300000000002</v>
      </c>
      <c r="O148" s="3">
        <f t="shared" si="77"/>
        <v>0</v>
      </c>
      <c r="P148" s="3">
        <f t="shared" si="78"/>
        <v>-2.2737367544323206E-13</v>
      </c>
      <c r="Q148" s="3">
        <f t="shared" si="79"/>
        <v>0</v>
      </c>
    </row>
    <row r="149" spans="1:17" x14ac:dyDescent="0.2">
      <c r="A149" s="32"/>
      <c r="B149" s="59"/>
    </row>
    <row r="150" spans="1:17" s="12" customFormat="1" x14ac:dyDescent="0.2">
      <c r="A150" s="33" t="s">
        <v>145</v>
      </c>
      <c r="B150" s="60"/>
      <c r="I150" s="46"/>
      <c r="J150" s="46"/>
      <c r="K150" s="46"/>
    </row>
    <row r="151" spans="1:17" s="12" customFormat="1" x14ac:dyDescent="0.2">
      <c r="B151" s="60"/>
      <c r="I151" s="46"/>
      <c r="J151" s="46"/>
      <c r="K151" s="46"/>
    </row>
    <row r="152" spans="1:17" s="12" customFormat="1" x14ac:dyDescent="0.2">
      <c r="B152" s="61"/>
      <c r="I152" s="46"/>
      <c r="J152" s="46"/>
      <c r="K152" s="46"/>
    </row>
    <row r="153" spans="1:17" s="12" customFormat="1" x14ac:dyDescent="0.2">
      <c r="B153" s="61"/>
      <c r="I153" s="46"/>
      <c r="J153" s="46"/>
      <c r="K153" s="46"/>
    </row>
    <row r="154" spans="1:17" s="12" customFormat="1" x14ac:dyDescent="0.2">
      <c r="A154" s="13" t="s">
        <v>146</v>
      </c>
      <c r="B154" s="60"/>
      <c r="C154" s="13" t="s">
        <v>147</v>
      </c>
      <c r="D154" s="13"/>
      <c r="I154" s="46"/>
      <c r="J154" s="46"/>
      <c r="K154" s="46"/>
    </row>
    <row r="155" spans="1:17" s="12" customFormat="1" x14ac:dyDescent="0.2">
      <c r="A155" s="33" t="s">
        <v>148</v>
      </c>
      <c r="B155" s="60"/>
      <c r="C155" s="13" t="s">
        <v>149</v>
      </c>
      <c r="D155" s="13"/>
      <c r="I155" s="46"/>
      <c r="J155" s="46"/>
      <c r="K155" s="46"/>
    </row>
    <row r="156" spans="1:17" s="12" customFormat="1" x14ac:dyDescent="0.2">
      <c r="A156" s="13"/>
      <c r="B156" s="60"/>
      <c r="C156" s="13"/>
      <c r="D156" s="13"/>
      <c r="I156" s="46"/>
      <c r="J156" s="46"/>
      <c r="K156" s="46"/>
    </row>
    <row r="157" spans="1:17" s="12" customFormat="1" x14ac:dyDescent="0.2">
      <c r="A157" s="13"/>
      <c r="B157" s="60"/>
      <c r="C157" s="13"/>
      <c r="D157" s="13"/>
      <c r="I157" s="46"/>
      <c r="J157" s="46"/>
      <c r="K157" s="46"/>
    </row>
    <row r="158" spans="1:17" s="12" customFormat="1" x14ac:dyDescent="0.2">
      <c r="A158" s="13"/>
      <c r="B158" s="60"/>
      <c r="C158" s="13"/>
      <c r="D158" s="13"/>
      <c r="I158" s="46"/>
      <c r="J158" s="46"/>
      <c r="K158" s="46"/>
    </row>
    <row r="159" spans="1:17" s="12" customFormat="1" x14ac:dyDescent="0.2">
      <c r="A159" s="13"/>
      <c r="B159" s="60"/>
      <c r="C159" s="13"/>
      <c r="D159" s="13"/>
      <c r="I159" s="46"/>
      <c r="J159" s="46"/>
      <c r="K159" s="46"/>
    </row>
    <row r="160" spans="1:17" s="12" customFormat="1" x14ac:dyDescent="0.2">
      <c r="A160" s="13"/>
      <c r="B160" s="60"/>
      <c r="C160" s="13" t="s">
        <v>150</v>
      </c>
      <c r="D160" s="13"/>
      <c r="I160" s="46"/>
      <c r="J160" s="46"/>
      <c r="K160" s="46"/>
    </row>
    <row r="161" spans="1:11" s="12" customFormat="1" x14ac:dyDescent="0.2">
      <c r="A161" s="13"/>
      <c r="B161" s="60"/>
      <c r="C161" s="13" t="s">
        <v>151</v>
      </c>
      <c r="D161" s="13"/>
      <c r="I161" s="46"/>
      <c r="J161" s="46"/>
      <c r="K161" s="46"/>
    </row>
    <row r="162" spans="1:11" s="12" customFormat="1" x14ac:dyDescent="0.2">
      <c r="B162" s="61"/>
      <c r="I162" s="46"/>
      <c r="J162" s="46"/>
      <c r="K162" s="46"/>
    </row>
    <row r="163" spans="1:11" s="12" customFormat="1" x14ac:dyDescent="0.2">
      <c r="B163" s="61"/>
      <c r="I163" s="46"/>
      <c r="J163" s="46"/>
      <c r="K163" s="46"/>
    </row>
    <row r="164" spans="1:11" s="12" customFormat="1" x14ac:dyDescent="0.2">
      <c r="A164" s="33"/>
      <c r="B164" s="60"/>
      <c r="I164" s="46"/>
      <c r="J164" s="46"/>
      <c r="K164" s="46"/>
    </row>
    <row r="165" spans="1:11" s="12" customFormat="1" x14ac:dyDescent="0.2">
      <c r="B165" s="62"/>
      <c r="E165" s="12" t="s">
        <v>152</v>
      </c>
      <c r="I165" s="46"/>
      <c r="J165" s="46"/>
      <c r="K165" s="46"/>
    </row>
    <row r="166" spans="1:11" s="12" customFormat="1" x14ac:dyDescent="0.2">
      <c r="A166" s="34"/>
      <c r="B166" s="60"/>
      <c r="E166" s="12" t="s">
        <v>153</v>
      </c>
      <c r="I166" s="46"/>
      <c r="J166" s="46"/>
      <c r="K166" s="46"/>
    </row>
    <row r="167" spans="1:11" x14ac:dyDescent="0.2">
      <c r="A167" s="11"/>
      <c r="B167" s="63"/>
    </row>
    <row r="168" spans="1:11" x14ac:dyDescent="0.2">
      <c r="A168" s="11"/>
      <c r="B168" s="63"/>
    </row>
    <row r="169" spans="1:11" x14ac:dyDescent="0.2">
      <c r="A169" s="35"/>
      <c r="B169" s="59"/>
    </row>
    <row r="170" spans="1:11" x14ac:dyDescent="0.2">
      <c r="A170" s="11"/>
      <c r="B170" s="63"/>
    </row>
    <row r="171" spans="1:11" x14ac:dyDescent="0.2">
      <c r="A171" s="11"/>
      <c r="B171" s="63"/>
    </row>
    <row r="172" spans="1:11" x14ac:dyDescent="0.2">
      <c r="A172" s="36"/>
      <c r="B172" s="59"/>
    </row>
    <row r="173" spans="1:11" x14ac:dyDescent="0.2">
      <c r="A173" s="36"/>
      <c r="B173" s="59"/>
    </row>
    <row r="174" spans="1:11" x14ac:dyDescent="0.2">
      <c r="A174" s="37"/>
      <c r="B174" s="59"/>
    </row>
    <row r="175" spans="1:11" x14ac:dyDescent="0.2">
      <c r="A175" s="11"/>
      <c r="B175" s="64"/>
    </row>
    <row r="176" spans="1:11" ht="15.75" x14ac:dyDescent="0.25">
      <c r="A176" s="11"/>
      <c r="B176" s="65"/>
    </row>
    <row r="177" spans="1:2" x14ac:dyDescent="0.2">
      <c r="A177" s="11"/>
      <c r="B177" s="64"/>
    </row>
    <row r="178" spans="1:2" x14ac:dyDescent="0.2">
      <c r="A178" s="11"/>
      <c r="B178" s="64"/>
    </row>
    <row r="179" spans="1:2" x14ac:dyDescent="0.2">
      <c r="A179" s="11"/>
      <c r="B179" s="64"/>
    </row>
    <row r="180" spans="1:2" x14ac:dyDescent="0.2">
      <c r="A180" s="11"/>
      <c r="B180" s="64"/>
    </row>
  </sheetData>
  <mergeCells count="8">
    <mergeCell ref="L9:N9"/>
    <mergeCell ref="I9:K9"/>
    <mergeCell ref="A4:H4"/>
    <mergeCell ref="A5:H5"/>
    <mergeCell ref="A9:A10"/>
    <mergeCell ref="B9:B10"/>
    <mergeCell ref="C9:E9"/>
    <mergeCell ref="F9:H9"/>
  </mergeCells>
  <printOptions horizontalCentered="1"/>
  <pageMargins left="0.35433070866141736" right="0.15748031496062992" top="0" bottom="0" header="0.15748031496062992" footer="0.15748031496062992"/>
  <pageSetup paperSize="9" scale="51" orientation="portrait" horizontalDpi="4294967294" verticalDpi="4294967294" r:id="rId1"/>
  <headerFooter alignWithMargins="0"/>
  <rowBreaks count="1" manualBreakCount="1">
    <brk id="10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executie PNS</vt:lpstr>
      <vt:lpstr>'executie PNS'!Print_Area</vt:lpstr>
      <vt:lpstr>'executie PNS'!Print_Titles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ormanf</cp:lastModifiedBy>
  <cp:lastPrinted>2021-05-13T09:58:18Z</cp:lastPrinted>
  <dcterms:created xsi:type="dcterms:W3CDTF">2019-05-16T07:12:22Z</dcterms:created>
  <dcterms:modified xsi:type="dcterms:W3CDTF">2021-12-10T11:15:10Z</dcterms:modified>
</cp:coreProperties>
</file>